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19F16E04-B68E-44E4-BF80-0CFBFBCDEB75}" xr6:coauthVersionLast="47" xr6:coauthVersionMax="47" xr10:uidLastSave="{00000000-0000-0000-0000-000000000000}"/>
  <bookViews>
    <workbookView xWindow="-120" yWindow="-120" windowWidth="29040" windowHeight="1572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Verb. pos. ocupas" sheetId="47" r:id="rId18"/>
    <sheet name="Provincias" sheetId="49" r:id="rId19"/>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46" i="1" l="1"/>
  <c r="I146" i="1"/>
  <c r="H146" i="1"/>
  <c r="G146" i="1"/>
  <c r="C29" i="61"/>
  <c r="C30" i="61"/>
  <c r="C31" i="61"/>
  <c r="C32" i="61"/>
  <c r="C33" i="61"/>
  <c r="C34" i="61"/>
  <c r="C35" i="61"/>
  <c r="C36" i="61"/>
  <c r="C37" i="61"/>
  <c r="C38" i="61"/>
  <c r="C39" i="61"/>
  <c r="C40" i="61"/>
  <c r="C41" i="61"/>
  <c r="C42" i="61"/>
  <c r="C43" i="61"/>
  <c r="C44" i="61"/>
  <c r="C28" i="61"/>
  <c r="G53" i="47" l="1"/>
  <c r="G54" i="47"/>
  <c r="G55" i="47"/>
  <c r="G56" i="47"/>
  <c r="G57" i="47"/>
  <c r="G58" i="47"/>
  <c r="G59" i="47"/>
  <c r="G60" i="47"/>
  <c r="G61" i="47"/>
  <c r="G62" i="47"/>
  <c r="G63" i="47"/>
  <c r="G64" i="47"/>
  <c r="G65" i="47"/>
  <c r="G66" i="47"/>
  <c r="G67" i="47"/>
  <c r="G68" i="47"/>
  <c r="G69" i="47"/>
  <c r="G52" i="47"/>
  <c r="C53" i="47"/>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G55" i="42"/>
  <c r="G56" i="42"/>
  <c r="G57" i="42"/>
  <c r="G58" i="42"/>
  <c r="G59" i="42"/>
  <c r="G60" i="42"/>
  <c r="G61" i="42"/>
  <c r="G62" i="42"/>
  <c r="G63" i="42"/>
  <c r="G64" i="42"/>
  <c r="G65" i="42"/>
  <c r="G66" i="42"/>
  <c r="G67" i="42"/>
  <c r="G68" i="42"/>
  <c r="G69" i="42"/>
  <c r="G70" i="42"/>
  <c r="G71" i="42"/>
  <c r="G54" i="42"/>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G55" i="43"/>
  <c r="G56" i="43"/>
  <c r="G57" i="43"/>
  <c r="G58" i="43"/>
  <c r="G59" i="43"/>
  <c r="G60" i="43"/>
  <c r="G61" i="43"/>
  <c r="G62" i="43"/>
  <c r="G63" i="43"/>
  <c r="G64" i="43"/>
  <c r="G65" i="43"/>
  <c r="G66" i="43"/>
  <c r="G67" i="43"/>
  <c r="G68" i="43"/>
  <c r="G69" i="43"/>
  <c r="G70" i="43"/>
  <c r="G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G55" i="44"/>
  <c r="G56" i="44"/>
  <c r="G57" i="44"/>
  <c r="G58" i="44"/>
  <c r="G59" i="44"/>
  <c r="G60" i="44"/>
  <c r="G61" i="44"/>
  <c r="G62" i="44"/>
  <c r="G63" i="44"/>
  <c r="G64" i="44"/>
  <c r="G65" i="44"/>
  <c r="G66" i="44"/>
  <c r="G67" i="44"/>
  <c r="G68" i="44"/>
  <c r="G69" i="44"/>
  <c r="G70" i="44"/>
  <c r="G71" i="44"/>
  <c r="G54" i="44"/>
  <c r="C55" i="44"/>
  <c r="D55" i="44"/>
  <c r="E55" i="44"/>
  <c r="F55" i="44"/>
  <c r="C56" i="44"/>
  <c r="D56" i="44"/>
  <c r="E56" i="44"/>
  <c r="F56" i="44"/>
  <c r="C57" i="44"/>
  <c r="D57" i="44"/>
  <c r="E57" i="44"/>
  <c r="F57" i="44"/>
  <c r="C58" i="44"/>
  <c r="D58" i="44"/>
  <c r="E58" i="44"/>
  <c r="F58" i="44"/>
  <c r="C59" i="44"/>
  <c r="D59" i="44"/>
  <c r="E59" i="44"/>
  <c r="F59" i="44"/>
  <c r="C60" i="44"/>
  <c r="D60" i="44"/>
  <c r="E60" i="44"/>
  <c r="F60" i="44"/>
  <c r="C61" i="44"/>
  <c r="D61" i="44"/>
  <c r="E61" i="44"/>
  <c r="F61" i="44"/>
  <c r="C62" i="44"/>
  <c r="D62" i="44"/>
  <c r="E62" i="44"/>
  <c r="F62" i="44"/>
  <c r="C63" i="44"/>
  <c r="D63" i="44"/>
  <c r="E63" i="44"/>
  <c r="F63" i="44"/>
  <c r="C64" i="44"/>
  <c r="D64" i="44"/>
  <c r="E64" i="44"/>
  <c r="F64" i="44"/>
  <c r="C65" i="44"/>
  <c r="D65" i="44"/>
  <c r="E65" i="44"/>
  <c r="F65" i="44"/>
  <c r="C66" i="44"/>
  <c r="D66" i="44"/>
  <c r="E66" i="44"/>
  <c r="F66" i="44"/>
  <c r="C67" i="44"/>
  <c r="D67" i="44"/>
  <c r="E67" i="44"/>
  <c r="F67" i="44"/>
  <c r="C68" i="44"/>
  <c r="D68" i="44"/>
  <c r="E68" i="44"/>
  <c r="F68" i="44"/>
  <c r="C69" i="44"/>
  <c r="D69" i="44"/>
  <c r="E69" i="44"/>
  <c r="F69" i="44"/>
  <c r="C70" i="44"/>
  <c r="D70" i="44"/>
  <c r="E70" i="44"/>
  <c r="F70" i="44"/>
  <c r="C71" i="44"/>
  <c r="D71" i="44"/>
  <c r="E71" i="44"/>
  <c r="F71" i="44"/>
  <c r="D54" i="44"/>
  <c r="E54" i="44"/>
  <c r="F54" i="44"/>
  <c r="C54" i="44"/>
  <c r="G55" i="36"/>
  <c r="G56" i="36"/>
  <c r="G57" i="36"/>
  <c r="G58" i="36"/>
  <c r="G59" i="36"/>
  <c r="G60" i="36"/>
  <c r="G61" i="36"/>
  <c r="G62" i="36"/>
  <c r="G63" i="36"/>
  <c r="G64" i="36"/>
  <c r="G65" i="36"/>
  <c r="G66" i="36"/>
  <c r="G67" i="36"/>
  <c r="G68" i="36"/>
  <c r="G69" i="36"/>
  <c r="G70" i="36"/>
  <c r="G71" i="36"/>
  <c r="G54" i="36"/>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36"/>
  <c r="G54" i="20"/>
  <c r="G55" i="20"/>
  <c r="G56" i="20"/>
  <c r="G57" i="20"/>
  <c r="G58" i="20"/>
  <c r="G59" i="20"/>
  <c r="G60" i="20"/>
  <c r="G61" i="20"/>
  <c r="G62" i="20"/>
  <c r="G63" i="20"/>
  <c r="G64" i="20"/>
  <c r="G65" i="20"/>
  <c r="G66" i="20"/>
  <c r="G67" i="20"/>
  <c r="G68" i="20"/>
  <c r="G69" i="20"/>
  <c r="G70" i="20"/>
  <c r="G53" i="20"/>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3" i="6"/>
  <c r="G54" i="6"/>
  <c r="G55" i="6"/>
  <c r="G56" i="6"/>
  <c r="G57" i="6"/>
  <c r="G58" i="6"/>
  <c r="G59" i="6"/>
  <c r="G60" i="6"/>
  <c r="G61" i="6"/>
  <c r="G62" i="6"/>
  <c r="G63" i="6"/>
  <c r="G64" i="6"/>
  <c r="G65" i="6"/>
  <c r="G66" i="6"/>
  <c r="G67" i="6"/>
  <c r="G68" i="6"/>
  <c r="G69" i="6"/>
  <c r="G52"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1" i="6"/>
  <c r="D61" i="6"/>
  <c r="E61" i="6"/>
  <c r="F61" i="6"/>
  <c r="C62" i="6"/>
  <c r="D62" i="6"/>
  <c r="E62" i="6"/>
  <c r="F62" i="6"/>
  <c r="C63" i="6"/>
  <c r="D63" i="6"/>
  <c r="E63" i="6"/>
  <c r="F63" i="6"/>
  <c r="C64" i="6"/>
  <c r="D64" i="6"/>
  <c r="E64" i="6"/>
  <c r="F64" i="6"/>
  <c r="C65" i="6"/>
  <c r="D65" i="6"/>
  <c r="E65" i="6"/>
  <c r="F65" i="6"/>
  <c r="C66" i="6"/>
  <c r="D66" i="6"/>
  <c r="E66" i="6"/>
  <c r="F66" i="6"/>
  <c r="C67" i="6"/>
  <c r="D67" i="6"/>
  <c r="E67" i="6"/>
  <c r="F67" i="6"/>
  <c r="C68" i="6"/>
  <c r="D68" i="6"/>
  <c r="E68" i="6"/>
  <c r="F68" i="6"/>
  <c r="C69" i="6"/>
  <c r="D69" i="6"/>
  <c r="E69" i="6"/>
  <c r="F69" i="6"/>
  <c r="D52" i="6"/>
  <c r="E52" i="6"/>
  <c r="F52" i="6"/>
  <c r="C52" i="6"/>
  <c r="G54" i="5"/>
  <c r="G55" i="5"/>
  <c r="G56" i="5"/>
  <c r="G57" i="5"/>
  <c r="G58" i="5"/>
  <c r="G59" i="5"/>
  <c r="G60" i="5"/>
  <c r="G61" i="5"/>
  <c r="G62" i="5"/>
  <c r="G63" i="5"/>
  <c r="G64" i="5"/>
  <c r="G65" i="5"/>
  <c r="G66" i="5"/>
  <c r="G67" i="5"/>
  <c r="G68" i="5"/>
  <c r="G69" i="5"/>
  <c r="G70" i="5"/>
  <c r="G53" i="5"/>
  <c r="C54" i="5"/>
  <c r="D54" i="5"/>
  <c r="E54" i="5"/>
  <c r="F54" i="5"/>
  <c r="C55" i="5"/>
  <c r="D55" i="5"/>
  <c r="E55" i="5"/>
  <c r="F55" i="5"/>
  <c r="C56" i="5"/>
  <c r="D56" i="5"/>
  <c r="E56" i="5"/>
  <c r="F56" i="5"/>
  <c r="C57" i="5"/>
  <c r="D57" i="5"/>
  <c r="E57" i="5"/>
  <c r="F57" i="5"/>
  <c r="C58" i="5"/>
  <c r="D58" i="5"/>
  <c r="E58" i="5"/>
  <c r="F58" i="5"/>
  <c r="C59" i="5"/>
  <c r="D59" i="5"/>
  <c r="E59" i="5"/>
  <c r="F59" i="5"/>
  <c r="C60" i="5"/>
  <c r="D60" i="5"/>
  <c r="E60" i="5"/>
  <c r="F60" i="5"/>
  <c r="C61" i="5"/>
  <c r="D61" i="5"/>
  <c r="E61" i="5"/>
  <c r="F61" i="5"/>
  <c r="C62" i="5"/>
  <c r="D62" i="5"/>
  <c r="E62" i="5"/>
  <c r="F62" i="5"/>
  <c r="C63" i="5"/>
  <c r="D63" i="5"/>
  <c r="E63" i="5"/>
  <c r="F63" i="5"/>
  <c r="C64" i="5"/>
  <c r="D64" i="5"/>
  <c r="E64" i="5"/>
  <c r="F64" i="5"/>
  <c r="C65" i="5"/>
  <c r="D65" i="5"/>
  <c r="E65" i="5"/>
  <c r="F65" i="5"/>
  <c r="C66" i="5"/>
  <c r="D66" i="5"/>
  <c r="E66" i="5"/>
  <c r="F66" i="5"/>
  <c r="C67" i="5"/>
  <c r="D67" i="5"/>
  <c r="E67" i="5"/>
  <c r="F67" i="5"/>
  <c r="C68" i="5"/>
  <c r="D68" i="5"/>
  <c r="E68" i="5"/>
  <c r="F68" i="5"/>
  <c r="C69" i="5"/>
  <c r="D69" i="5"/>
  <c r="E69" i="5"/>
  <c r="F69" i="5"/>
  <c r="C70" i="5"/>
  <c r="D70" i="5"/>
  <c r="E70" i="5"/>
  <c r="F70" i="5"/>
  <c r="D53" i="5"/>
  <c r="E53" i="5"/>
  <c r="F53" i="5"/>
  <c r="C53" i="5"/>
  <c r="G55" i="48"/>
  <c r="G56" i="48"/>
  <c r="G57" i="48"/>
  <c r="G58" i="48"/>
  <c r="G59" i="48"/>
  <c r="G60" i="48"/>
  <c r="G61" i="48"/>
  <c r="G62" i="48"/>
  <c r="G63" i="48"/>
  <c r="G64" i="48"/>
  <c r="G65" i="48"/>
  <c r="G66" i="48"/>
  <c r="G67" i="48"/>
  <c r="G68" i="48"/>
  <c r="G69" i="48"/>
  <c r="G70" i="48"/>
  <c r="G71" i="48"/>
  <c r="G54"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C71" i="48"/>
  <c r="D71" i="48"/>
  <c r="E71" i="48"/>
  <c r="F71" i="48"/>
  <c r="D54" i="48"/>
  <c r="E54" i="48"/>
  <c r="F54" i="48"/>
  <c r="C54" i="48"/>
  <c r="G55" i="61"/>
  <c r="G56" i="61"/>
  <c r="G57" i="61"/>
  <c r="G58" i="61"/>
  <c r="G59" i="61"/>
  <c r="G60" i="61"/>
  <c r="G61" i="61"/>
  <c r="G62" i="61"/>
  <c r="G63" i="61"/>
  <c r="G64" i="61"/>
  <c r="G65" i="61"/>
  <c r="G66" i="61"/>
  <c r="G67" i="61"/>
  <c r="G68" i="61"/>
  <c r="G69" i="61"/>
  <c r="G70" i="61"/>
  <c r="G71" i="61"/>
  <c r="G54" i="61"/>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5" i="45"/>
  <c r="G56" i="45"/>
  <c r="G57" i="45"/>
  <c r="G58" i="45"/>
  <c r="G59" i="45"/>
  <c r="G60" i="45"/>
  <c r="G61" i="45"/>
  <c r="G62" i="45"/>
  <c r="G63" i="45"/>
  <c r="G64" i="45"/>
  <c r="G65" i="45"/>
  <c r="G66" i="45"/>
  <c r="G67" i="45"/>
  <c r="G68" i="45"/>
  <c r="G69" i="45"/>
  <c r="G70" i="45"/>
  <c r="G71" i="45"/>
  <c r="G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D54" i="45"/>
  <c r="E54" i="45"/>
  <c r="F54" i="45"/>
  <c r="C54" i="45"/>
  <c r="G69" i="2"/>
  <c r="G53" i="2"/>
  <c r="G54" i="2"/>
  <c r="G55" i="2"/>
  <c r="G56" i="2"/>
  <c r="G57" i="2"/>
  <c r="G58" i="2"/>
  <c r="G59" i="2"/>
  <c r="G60" i="2"/>
  <c r="G61" i="2"/>
  <c r="G62" i="2"/>
  <c r="G63" i="2"/>
  <c r="G64" i="2"/>
  <c r="G65" i="2"/>
  <c r="G66" i="2"/>
  <c r="G67" i="2"/>
  <c r="G68" i="2"/>
  <c r="G52" i="2"/>
  <c r="G69" i="15"/>
  <c r="G53" i="15"/>
  <c r="G54" i="15"/>
  <c r="G55" i="15"/>
  <c r="G56" i="15"/>
  <c r="G57" i="15"/>
  <c r="G58" i="15"/>
  <c r="G59" i="15"/>
  <c r="G60" i="15"/>
  <c r="G61" i="15"/>
  <c r="G62" i="15"/>
  <c r="G63" i="15"/>
  <c r="G64" i="15"/>
  <c r="G65" i="15"/>
  <c r="G66" i="15"/>
  <c r="G67" i="15"/>
  <c r="G68" i="15"/>
  <c r="G52" i="15"/>
  <c r="D69" i="1" l="1"/>
  <c r="C69" i="1"/>
  <c r="F69" i="15" l="1"/>
  <c r="E69" i="15"/>
  <c r="D69" i="15"/>
  <c r="C69" i="15"/>
  <c r="F68" i="15"/>
  <c r="E68" i="15"/>
  <c r="D68" i="15"/>
  <c r="C68" i="15"/>
  <c r="F67" i="15"/>
  <c r="E67" i="15"/>
  <c r="D67" i="15"/>
  <c r="C67" i="15"/>
  <c r="F66" i="15"/>
  <c r="E66" i="15"/>
  <c r="D66" i="15"/>
  <c r="C66" i="15"/>
  <c r="F65" i="15"/>
  <c r="E65" i="15"/>
  <c r="D65" i="15"/>
  <c r="C65" i="15"/>
  <c r="F64" i="15"/>
  <c r="E64" i="15"/>
  <c r="D64" i="15"/>
  <c r="C64" i="15"/>
  <c r="F63" i="15"/>
  <c r="E63" i="15"/>
  <c r="D63" i="15"/>
  <c r="C63" i="15"/>
  <c r="F62" i="15"/>
  <c r="E62" i="15"/>
  <c r="D62" i="15"/>
  <c r="C62" i="15"/>
  <c r="F61" i="15"/>
  <c r="E61" i="15"/>
  <c r="D61" i="15"/>
  <c r="C61" i="15"/>
  <c r="F60" i="15"/>
  <c r="E60" i="15"/>
  <c r="D60" i="15"/>
  <c r="C60" i="15"/>
  <c r="F59" i="15"/>
  <c r="E59" i="15"/>
  <c r="D59" i="15"/>
  <c r="C59" i="15"/>
  <c r="F58" i="15"/>
  <c r="E58" i="15"/>
  <c r="D58" i="15"/>
  <c r="C58" i="15"/>
  <c r="F57" i="15"/>
  <c r="E57" i="15"/>
  <c r="D57" i="15"/>
  <c r="C57" i="15"/>
  <c r="F56" i="15"/>
  <c r="E56" i="15"/>
  <c r="D56" i="15"/>
  <c r="C56" i="15"/>
  <c r="F55" i="15"/>
  <c r="E55" i="15"/>
  <c r="D55" i="15"/>
  <c r="C55" i="15"/>
  <c r="F54" i="15"/>
  <c r="E54" i="15"/>
  <c r="D54" i="15"/>
  <c r="C54" i="15"/>
  <c r="F53" i="15"/>
  <c r="E53" i="15"/>
  <c r="D53" i="15"/>
  <c r="C53" i="15"/>
  <c r="F52" i="15"/>
  <c r="E52" i="15"/>
  <c r="D52" i="15"/>
  <c r="C52" i="15"/>
  <c r="O69" i="2"/>
  <c r="F69" i="1"/>
  <c r="E69" i="1"/>
  <c r="F69" i="2" l="1"/>
  <c r="E69" i="2"/>
  <c r="D69" i="2"/>
  <c r="C69" i="2"/>
  <c r="F68" i="2"/>
  <c r="E68" i="2"/>
  <c r="D68" i="2"/>
  <c r="C68" i="2"/>
  <c r="F67" i="2"/>
  <c r="E67" i="2"/>
  <c r="D67" i="2"/>
  <c r="C67" i="2"/>
  <c r="F66" i="2"/>
  <c r="E66" i="2"/>
  <c r="D66" i="2"/>
  <c r="C66" i="2"/>
  <c r="F65" i="2"/>
  <c r="E65" i="2"/>
  <c r="D65" i="2"/>
  <c r="C65" i="2"/>
  <c r="F64" i="2"/>
  <c r="E64" i="2"/>
  <c r="D64" i="2"/>
  <c r="C64" i="2"/>
  <c r="F63" i="2"/>
  <c r="E63" i="2"/>
  <c r="D63" i="2"/>
  <c r="C63" i="2"/>
  <c r="F62" i="2"/>
  <c r="E62" i="2"/>
  <c r="D62" i="2"/>
  <c r="C62" i="2"/>
  <c r="F61" i="2"/>
  <c r="E61" i="2"/>
  <c r="D61" i="2"/>
  <c r="C61" i="2"/>
  <c r="F60" i="2"/>
  <c r="E60" i="2"/>
  <c r="D60" i="2"/>
  <c r="C60" i="2"/>
  <c r="F59" i="2"/>
  <c r="E59" i="2"/>
  <c r="D59" i="2"/>
  <c r="C59" i="2"/>
  <c r="F58" i="2"/>
  <c r="E58" i="2"/>
  <c r="D58" i="2"/>
  <c r="C58" i="2"/>
  <c r="F57" i="2"/>
  <c r="E57" i="2"/>
  <c r="D57" i="2"/>
  <c r="C57" i="2"/>
  <c r="F56" i="2"/>
  <c r="E56" i="2"/>
  <c r="D56" i="2"/>
  <c r="C56" i="2"/>
  <c r="F55" i="2"/>
  <c r="E55" i="2"/>
  <c r="D55" i="2"/>
  <c r="C55" i="2"/>
  <c r="F54" i="2"/>
  <c r="E54" i="2"/>
  <c r="D54" i="2"/>
  <c r="C54" i="2"/>
  <c r="F53" i="2"/>
  <c r="E53" i="2"/>
  <c r="D53" i="2"/>
  <c r="C53" i="2"/>
  <c r="F52" i="2"/>
  <c r="E52" i="2"/>
  <c r="D52" i="2"/>
  <c r="C52" i="2"/>
  <c r="J141" i="1" l="1"/>
  <c r="I141" i="1"/>
  <c r="H141" i="1"/>
  <c r="F68" i="1" l="1"/>
  <c r="E68" i="1"/>
  <c r="C141" i="1" l="1"/>
  <c r="C45" i="61"/>
  <c r="J140" i="1" l="1"/>
  <c r="I140" i="1"/>
  <c r="H140" i="1"/>
  <c r="F67" i="1"/>
  <c r="E67" i="1"/>
  <c r="F66" i="1" l="1"/>
  <c r="E66" i="1"/>
  <c r="J139" i="1" l="1"/>
  <c r="I139" i="1"/>
  <c r="H139" i="1"/>
  <c r="G71" i="43"/>
  <c r="C46" i="20" l="1"/>
  <c r="F65" i="1" l="1"/>
  <c r="E65" i="1"/>
  <c r="J138" i="1"/>
  <c r="I138" i="1"/>
  <c r="H138"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8" i="1" s="1"/>
  <c r="G190" i="1" l="1"/>
  <c r="F190" i="1"/>
  <c r="J117" i="1"/>
  <c r="I117" i="1"/>
  <c r="H117" i="1"/>
  <c r="G117" i="1"/>
  <c r="F44" i="1"/>
  <c r="E44" i="1"/>
  <c r="G189" i="1"/>
  <c r="F189" i="1"/>
  <c r="J116" i="1"/>
  <c r="I116" i="1"/>
  <c r="H116" i="1"/>
  <c r="G116" i="1"/>
  <c r="F43" i="1"/>
  <c r="E43" i="1"/>
  <c r="G188" i="1"/>
  <c r="F188" i="1"/>
  <c r="J115" i="1"/>
  <c r="I115" i="1"/>
  <c r="H115" i="1"/>
  <c r="G115" i="1"/>
  <c r="F42" i="1"/>
  <c r="E42" i="1"/>
  <c r="G187" i="1"/>
  <c r="F187" i="1"/>
  <c r="J114" i="1"/>
  <c r="I114" i="1"/>
  <c r="H114" i="1"/>
  <c r="G114" i="1"/>
  <c r="F41" i="1"/>
  <c r="E41" i="1"/>
  <c r="H234" i="1"/>
  <c r="F234" i="1"/>
  <c r="D234" i="1"/>
  <c r="G186" i="1"/>
  <c r="F186" i="1"/>
  <c r="J113" i="1"/>
  <c r="I113" i="1"/>
  <c r="H113" i="1"/>
  <c r="G113" i="1"/>
  <c r="F40" i="1"/>
  <c r="E40" i="1"/>
  <c r="H233" i="1"/>
  <c r="F233" i="1"/>
  <c r="D233" i="1"/>
  <c r="G185" i="1"/>
  <c r="F185" i="1"/>
  <c r="J112" i="1"/>
  <c r="I112" i="1"/>
  <c r="H112" i="1"/>
  <c r="G112" i="1"/>
  <c r="F39" i="1"/>
  <c r="E39" i="1"/>
  <c r="H232" i="1"/>
  <c r="F232" i="1"/>
  <c r="D229" i="1"/>
  <c r="D232" i="1"/>
  <c r="G184" i="1"/>
  <c r="F184" i="1"/>
  <c r="J111" i="1"/>
  <c r="I111" i="1"/>
  <c r="H111" i="1"/>
  <c r="G111" i="1"/>
  <c r="F38" i="1"/>
  <c r="E38" i="1"/>
  <c r="H231" i="1"/>
  <c r="H230" i="1"/>
  <c r="H229" i="1"/>
  <c r="H228" i="1"/>
  <c r="H227" i="1"/>
  <c r="F231" i="1"/>
  <c r="F230" i="1"/>
  <c r="F229" i="1"/>
  <c r="F228" i="1"/>
  <c r="F227" i="1"/>
  <c r="D231" i="1"/>
  <c r="G183" i="1"/>
  <c r="F183" i="1"/>
  <c r="F37" i="1"/>
  <c r="E37" i="1"/>
  <c r="J110" i="1"/>
  <c r="I110" i="1"/>
  <c r="H110" i="1"/>
  <c r="G110" i="1"/>
  <c r="F36" i="1"/>
  <c r="E36" i="1"/>
  <c r="J109" i="1"/>
  <c r="I109" i="1"/>
  <c r="H109" i="1"/>
  <c r="G109" i="1"/>
  <c r="D230" i="1"/>
  <c r="G182" i="1"/>
  <c r="F182" i="1"/>
  <c r="G181" i="1"/>
  <c r="F181" i="1"/>
  <c r="F35" i="1"/>
  <c r="E35" i="1"/>
  <c r="J108" i="1"/>
  <c r="I108" i="1"/>
  <c r="H108" i="1"/>
  <c r="G108" i="1"/>
  <c r="D228" i="1"/>
  <c r="D227" i="1"/>
  <c r="G180" i="1"/>
  <c r="F180" i="1"/>
  <c r="F34" i="1"/>
  <c r="E34" i="1"/>
  <c r="J107" i="1"/>
  <c r="I107" i="1"/>
  <c r="H107" i="1"/>
  <c r="G107" i="1"/>
  <c r="G161" i="1"/>
  <c r="G162" i="1"/>
  <c r="G163" i="1"/>
  <c r="G164" i="1"/>
  <c r="G165" i="1"/>
  <c r="G166" i="1"/>
  <c r="G167" i="1"/>
  <c r="G168" i="1"/>
  <c r="G169" i="1"/>
  <c r="G170" i="1"/>
  <c r="G171" i="1"/>
  <c r="G172" i="1"/>
  <c r="G173" i="1"/>
  <c r="G174" i="1"/>
  <c r="G175" i="1"/>
  <c r="G176" i="1"/>
  <c r="G177" i="1"/>
  <c r="G178" i="1"/>
  <c r="G179" i="1"/>
  <c r="G156" i="1"/>
  <c r="G157" i="1"/>
  <c r="G158" i="1"/>
  <c r="G159" i="1"/>
  <c r="G160" i="1"/>
  <c r="G155" i="1"/>
  <c r="F179" i="1"/>
  <c r="F33" i="1"/>
  <c r="E33" i="1"/>
  <c r="J106" i="1"/>
  <c r="I106" i="1"/>
  <c r="H106" i="1"/>
  <c r="G106" i="1"/>
  <c r="F178" i="1"/>
  <c r="J105" i="1"/>
  <c r="I105" i="1"/>
  <c r="H105" i="1"/>
  <c r="G105" i="1"/>
  <c r="Z23" i="31"/>
  <c r="Z23" i="17"/>
  <c r="F32" i="1"/>
  <c r="E32" i="1"/>
  <c r="F177" i="1"/>
  <c r="J104" i="1"/>
  <c r="I104" i="1"/>
  <c r="H104" i="1"/>
  <c r="F31" i="1"/>
  <c r="E31" i="1"/>
  <c r="G104" i="1"/>
  <c r="Y23" i="31"/>
  <c r="Y23" i="17"/>
  <c r="F176" i="1"/>
  <c r="F30" i="1"/>
  <c r="E30" i="1"/>
  <c r="J103" i="1"/>
  <c r="I103" i="1"/>
  <c r="H103" i="1"/>
  <c r="G103"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75" i="1"/>
  <c r="F29" i="1"/>
  <c r="E29" i="1"/>
  <c r="J102" i="1"/>
  <c r="I102" i="1"/>
  <c r="H102" i="1"/>
  <c r="G102"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74" i="1"/>
  <c r="J101" i="1"/>
  <c r="I101" i="1"/>
  <c r="H101" i="1"/>
  <c r="G101" i="1"/>
  <c r="F28" i="1"/>
  <c r="E28" i="1"/>
  <c r="F173" i="1"/>
  <c r="F27" i="1"/>
  <c r="E27" i="1"/>
  <c r="Q30" i="17"/>
  <c r="Q31" i="17"/>
  <c r="Q32" i="17"/>
  <c r="Q33" i="17"/>
  <c r="Q34" i="17"/>
  <c r="Q35" i="17"/>
  <c r="Q36" i="17"/>
  <c r="Q37" i="17"/>
  <c r="Q38" i="17"/>
  <c r="Q39" i="17"/>
  <c r="Q40" i="17"/>
  <c r="Q41" i="17"/>
  <c r="Q42" i="17"/>
  <c r="Q43" i="17"/>
  <c r="Q44" i="17"/>
  <c r="Q45" i="17"/>
  <c r="Q29" i="17"/>
  <c r="J100" i="1"/>
  <c r="I100" i="1"/>
  <c r="H100" i="1"/>
  <c r="G100" i="1"/>
  <c r="F26" i="1"/>
  <c r="E26" i="1"/>
  <c r="F172" i="1"/>
  <c r="P30" i="17"/>
  <c r="P31" i="17"/>
  <c r="P32" i="17"/>
  <c r="P33" i="17"/>
  <c r="P34" i="17"/>
  <c r="P35" i="17"/>
  <c r="P36" i="17"/>
  <c r="P37" i="17"/>
  <c r="P38" i="17"/>
  <c r="P39" i="17"/>
  <c r="P40" i="17"/>
  <c r="P41" i="17"/>
  <c r="P42" i="17"/>
  <c r="P43" i="17"/>
  <c r="P44" i="17"/>
  <c r="P45" i="17"/>
  <c r="P29" i="17"/>
  <c r="J99" i="1"/>
  <c r="I99" i="1"/>
  <c r="H99" i="1"/>
  <c r="G99" i="1"/>
  <c r="O29" i="17"/>
  <c r="L30" i="17"/>
  <c r="L31" i="17"/>
  <c r="L32" i="17"/>
  <c r="L33" i="17"/>
  <c r="L34" i="17"/>
  <c r="L35" i="17"/>
  <c r="L36" i="17"/>
  <c r="L37" i="17"/>
  <c r="L38" i="17"/>
  <c r="L39" i="17"/>
  <c r="L40" i="17"/>
  <c r="L41" i="17"/>
  <c r="L42" i="17"/>
  <c r="L43" i="17"/>
  <c r="L44" i="17"/>
  <c r="L45" i="17"/>
  <c r="L29" i="17"/>
  <c r="F171" i="1"/>
  <c r="F25" i="1"/>
  <c r="E25" i="1"/>
  <c r="J98" i="1"/>
  <c r="I98" i="1"/>
  <c r="H98" i="1"/>
  <c r="G98" i="1"/>
  <c r="F170" i="1"/>
  <c r="F156" i="1"/>
  <c r="F157" i="1"/>
  <c r="F158" i="1"/>
  <c r="F155" i="1"/>
  <c r="J83" i="1"/>
  <c r="J84" i="1"/>
  <c r="J85" i="1"/>
  <c r="J82" i="1"/>
  <c r="I83" i="1"/>
  <c r="I84" i="1"/>
  <c r="I85" i="1"/>
  <c r="I82" i="1"/>
  <c r="H83" i="1"/>
  <c r="H84" i="1"/>
  <c r="H85" i="1"/>
  <c r="H82" i="1"/>
  <c r="G83" i="1"/>
  <c r="G84" i="1"/>
  <c r="G85" i="1"/>
  <c r="G82"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7" i="1"/>
  <c r="I97" i="1"/>
  <c r="H97" i="1"/>
  <c r="G97" i="1"/>
  <c r="N30" i="17"/>
  <c r="N31" i="17"/>
  <c r="N32" i="17"/>
  <c r="N33" i="17"/>
  <c r="N34" i="17"/>
  <c r="N35" i="17"/>
  <c r="N36" i="17"/>
  <c r="N37" i="17"/>
  <c r="N38" i="17"/>
  <c r="N39" i="17"/>
  <c r="N40" i="17"/>
  <c r="N41" i="17"/>
  <c r="N42" i="17"/>
  <c r="N43" i="17"/>
  <c r="N44" i="17"/>
  <c r="N45" i="17"/>
  <c r="N29" i="17"/>
  <c r="J96" i="1"/>
  <c r="I96" i="1"/>
  <c r="H96" i="1"/>
  <c r="F169" i="1"/>
  <c r="G96" i="1"/>
  <c r="M30" i="17"/>
  <c r="M31" i="17"/>
  <c r="M32" i="17"/>
  <c r="M33" i="17"/>
  <c r="M34" i="17"/>
  <c r="M35" i="17"/>
  <c r="M36" i="17"/>
  <c r="M37" i="17"/>
  <c r="M38" i="17"/>
  <c r="M39" i="17"/>
  <c r="M40" i="17"/>
  <c r="M41" i="17"/>
  <c r="M42" i="17"/>
  <c r="M43" i="17"/>
  <c r="M44" i="17"/>
  <c r="M45" i="17"/>
  <c r="M29" i="17"/>
  <c r="F168" i="1"/>
  <c r="J95" i="1"/>
  <c r="I95" i="1"/>
  <c r="H95" i="1"/>
  <c r="G95" i="1"/>
  <c r="F163" i="1"/>
  <c r="F166" i="1"/>
  <c r="F167" i="1"/>
  <c r="J94" i="1"/>
  <c r="I94" i="1"/>
  <c r="H94" i="1"/>
  <c r="G94" i="1"/>
  <c r="J93" i="1"/>
  <c r="I93" i="1"/>
  <c r="H93" i="1"/>
  <c r="G93"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65" i="1"/>
  <c r="F164" i="1"/>
  <c r="J92" i="1"/>
  <c r="I92" i="1"/>
  <c r="H92" i="1"/>
  <c r="G92" i="1"/>
  <c r="J91" i="1"/>
  <c r="I91" i="1"/>
  <c r="H91" i="1"/>
  <c r="G91"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90" i="1"/>
  <c r="I90" i="1"/>
  <c r="H90" i="1"/>
  <c r="G90"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62" i="1"/>
  <c r="F161" i="1"/>
  <c r="J89" i="1"/>
  <c r="J88" i="1"/>
  <c r="I89" i="1"/>
  <c r="I88" i="1"/>
  <c r="H89" i="1"/>
  <c r="H88" i="1"/>
  <c r="G88" i="1"/>
  <c r="G89" i="1"/>
  <c r="F160" i="1"/>
  <c r="F159" i="1"/>
  <c r="J86" i="1"/>
  <c r="I86" i="1"/>
  <c r="G86" i="1"/>
  <c r="H86" i="1"/>
  <c r="J87" i="1"/>
  <c r="I87" i="1"/>
  <c r="H87" i="1"/>
  <c r="G87"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6"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<sst xmlns="http://schemas.openxmlformats.org/spreadsheetml/2006/main" count="1494" uniqueCount="264">
  <si>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</si>
  <si>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</si>
  <si>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</si>
  <si>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</si>
  <si>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</si>
  <si>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</si>
  <si>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</si>
  <si>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</si>
  <si>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</si>
  <si>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</si>
  <si>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</si>
  <si>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</si>
  <si>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</si>
  <si>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</si>
  <si>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</si>
  <si>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</si>
  <si>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</si>
  <si>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</si>
  <si>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</si>
  <si>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</si>
  <si>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</si>
  <si>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</si>
  <si>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</si>
  <si>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</si>
  <si>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</si>
  <si>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</si>
  <si>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</si>
  <si>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</si>
  <si>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</si>
  <si>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</si>
  <si>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</si>
  <si>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</si>
  <si>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</si>
  <si>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</si>
  <si>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</si>
  <si>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</si>
  <si>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</si>
  <si>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</si>
  <si>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</si>
  <si>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</si>
  <si>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</si>
  <si>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</si>
  <si>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</si>
  <si>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</si>
  <si>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</si>
  <si>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</si>
  <si>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</si>
  <si>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</si>
  <si>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</si>
  <si>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</si>
  <si>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</si>
  <si>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</si>
  <si>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</si>
  <si>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</si>
  <si>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</si>
  <si>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</si>
  <si>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</si>
  <si>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</si>
  <si>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</si>
  <si>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</si>
  <si>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</si>
  <si>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</si>
  <si>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</si>
  <si>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</si>
  <si>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</si>
  <si>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</si>
  <si>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</si>
  <si>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</si>
  <si>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</si>
  <si>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</si>
  <si>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</si>
  <si>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</si>
  <si>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</si>
  <si>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</si>
  <si>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</si>
  <si>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</si>
  <si>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</si>
  <si>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</si>
  <si>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</si>
  <si>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</si>
  <si>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</si>
  <si>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</si>
  <si>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</si>
  <si>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</si>
  <si>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</si>
  <si>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</si>
  <si>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</si>
  <si>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</si>
  <si>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</si>
  <si>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</si>
  <si>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</si>
  <si>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</si>
  <si>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</si>
  <si>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</si>
  <si>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</si>
  <si>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</si>
  <si>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</si>
  <si>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</si>
  <si>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</si>
  <si>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</si>
  <si>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</si>
  <si>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</si>
  <si>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</si>
  <si>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</si>
  <si>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</si>
  <si>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</si>
  <si>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</si>
  <si>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</si>
  <si>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</si>
  <si>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</si>
  <si>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</si>
  <si>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</si>
  <si>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</si>
  <si>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</si>
  <si>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</si>
  <si>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</si>
  <si>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</si>
  <si>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</si>
  <si>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</si>
  <si>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</si>
  <si>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</si>
  <si>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</si>
  <si>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</si>
  <si>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</si>
  <si>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</si>
  <si>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</si>
  <si>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</si>
  <si>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</si>
  <si>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</si>
  <si>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</si>
  <si>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</si>
  <si>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</si>
  <si>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</si>
  <si>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</si>
  <si>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</si>
  <si>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</si>
  <si>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</si>
  <si>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</si>
  <si>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</si>
  <si>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</si>
  <si>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</si>
  <si>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</si>
  <si>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</si>
  <si>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</si>
  <si>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</si>
  <si>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</si>
  <si>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</si>
  <si>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</si>
  <si>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</si>
  <si>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</si>
  <si>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</si>
  <si>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</si>
  <si>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</si>
  <si>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</si>
  <si>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</si>
  <si>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</si>
  <si>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</si>
  <si>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</si>
  <si>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</si>
  <si>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</si>
  <si>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</si>
  <si>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</si>
  <si>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</si>
  <si>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</si>
  <si>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</si>
  <si>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</si>
  <si>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</si>
  <si>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</si>
  <si>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</si>
  <si>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</si>
  <si>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</si>
  <si>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</si>
  <si>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</si>
  <si>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</si>
  <si>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</si>
  <si>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</si>
  <si>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</si>
  <si>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</si>
  <si>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</si>
  <si>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</si>
  <si>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</si>
  <si>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</si>
  <si>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</si>
  <si>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</si>
  <si>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</si>
  <si>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</si>
  <si>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</si>
  <si>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</si>
  <si>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</si>
  <si>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</si>
  <si>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</si>
  <si>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</si>
  <si>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</si>
  <si>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</si>
  <si>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</si>
  <si>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</si>
  <si>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</si>
  <si>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</si>
  <si>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</si>
  <si>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</si>
  <si>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</si>
  <si>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</si>
  <si>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</si>
  <si>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</si>
  <si>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</si>
  <si>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</si>
  <si>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</si>
  <si>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</si>
  <si>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</si>
  <si>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</si>
  <si>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</si>
  <si>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</si>
  <si>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</si>
  <si>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</si>
  <si>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</si>
  <si>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</si>
  <si>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</si>
  <si>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</si>
  <si>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</si>
  <si>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</si>
  <si>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</si>
  <si>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</si>
  <si>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</si>
  <si>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</si>
  <si>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</si>
  <si>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</si>
  <si>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</si>
  <si>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22-T2</t>
  </si>
  <si>
    <t>22-T3</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</si>
  <si>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</si>
  <si>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</si>
  <si>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</si>
  <si>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</si>
  <si>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</si>
  <si>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Concursos de personas naturales empresarios presentados en Juzgados de  lo Mercantil por TSJ</t>
  </si>
  <si>
    <t>c</t>
  </si>
  <si>
    <t>I</t>
  </si>
  <si>
    <t>23-T1</t>
  </si>
  <si>
    <t xml:space="preserve">23-T1 </t>
  </si>
  <si>
    <t>11.57</t>
  </si>
  <si>
    <t>23-T2</t>
  </si>
  <si>
    <t>23-22</t>
  </si>
  <si>
    <t>23-T3</t>
  </si>
  <si>
    <t>23-t3</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</si>
  <si>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</si>
  <si>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</si>
  <si>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</si>
  <si>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</si>
  <si>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</si>
  <si>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</si>
  <si>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</si>
  <si>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</si>
  <si>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</si>
  <si>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</si>
  <si>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</si>
  <si>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</si>
  <si>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</si>
  <si>
    <t>23-T4</t>
  </si>
  <si>
    <t>24-T1</t>
  </si>
  <si>
    <t>Evolución 24-T1</t>
  </si>
  <si>
    <t xml:space="preserve">24-T1 </t>
  </si>
  <si>
    <t xml:space="preserve">Evolucion 24-T1 </t>
  </si>
  <si>
    <t>Concursos  personas naturales *</t>
  </si>
  <si>
    <t>*Desde el 4º trimestre de 2022 los concursos de personas naturales se ingresan en los Juzgados de lo Mercantil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</si>
</sst>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9"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8">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0" fontId="34" fillId="0" borderId="16" xfId="0" applyFont="1" applyBorder="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166" fontId="53"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right"/>
    </xf>
    <xf numFmtId="0" fontId="66" fillId="0" borderId="0" xfId="0" applyFont="1"/>
    <xf numFmtId="3" fontId="67" fillId="0" borderId="0" xfId="0" applyNumberFormat="1" applyFont="1"/>
    <xf numFmtId="164" fontId="67" fillId="0" borderId="0" xfId="22" applyNumberFormat="1" applyFont="1" applyFill="1" applyBorder="1"/>
    <xf numFmtId="164" fontId="67" fillId="0" borderId="0" xfId="0" applyNumberFormat="1" applyFont="1"/>
    <xf numFmtId="0" fontId="68" fillId="0" borderId="0" xfId="0" applyFont="1"/>
    <xf numFmtId="3" fontId="68" fillId="0" borderId="0" xfId="0" applyNumberFormat="1" applyFont="1"/>
    <xf numFmtId="0" fontId="50" fillId="0" borderId="0" xfId="1" applyFont="1" applyAlignment="1" applyProtection="1">
      <alignment horizontal="left" vertical="center"/>
    </xf>
    <xf numFmtId="0" fontId="0" fillId="0" borderId="0" xfId="0" applyAlignment="1">
      <alignment horizontal="left"/>
    </xf>
    <xf numFmtId="0" fontId="13" fillId="0" borderId="0" xfId="10" applyFont="1"/>
    <xf numFmtId="0" fontId="12" fillId="0" borderId="0" xfId="10" applyFont="1"/>
    <xf numFmtId="0" fontId="13" fillId="0" borderId="0" xfId="6" applyFont="1" applyAlignment="1">
      <alignment horizontal="center"/>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Resumen!$B$256:$B$267</c:f>
              <c:strCache>
                <c:ptCount val="12"/>
                <c:pt idx="0">
                  <c:v>21-T2</c:v>
                </c:pt>
                <c:pt idx="1">
                  <c:v>21-T3</c:v>
                </c:pt>
                <c:pt idx="2">
                  <c:v>21-T4</c:v>
                </c:pt>
                <c:pt idx="3">
                  <c:v>22-T1</c:v>
                </c:pt>
                <c:pt idx="4">
                  <c:v>22-T2</c:v>
                </c:pt>
                <c:pt idx="5">
                  <c:v>22-T3</c:v>
                </c:pt>
                <c:pt idx="6">
                  <c:v>22-T4</c:v>
                </c:pt>
                <c:pt idx="7">
                  <c:v>23-T1</c:v>
                </c:pt>
                <c:pt idx="8">
                  <c:v>23-T2</c:v>
                </c:pt>
                <c:pt idx="9">
                  <c:v>23-T3</c:v>
                </c:pt>
                <c:pt idx="10">
                  <c:v>23-T4</c:v>
                </c:pt>
                <c:pt idx="11">
                  <c:v>24-T1</c:v>
                </c:pt>
              </c:strCache>
            </c:strRef>
          </c:cat>
          <c:val>
            <c:numRef>
              <c:f>Resumen!$E$256:$E$267</c:f>
              <c:numCache>
                <c:formatCode>#,##0</c:formatCode>
                <c:ptCount val="12"/>
                <c:pt idx="0">
                  <c:v>2849</c:v>
                </c:pt>
                <c:pt idx="1">
                  <c:v>2203</c:v>
                </c:pt>
                <c:pt idx="2">
                  <c:v>2503</c:v>
                </c:pt>
                <c:pt idx="3">
                  <c:v>2755</c:v>
                </c:pt>
                <c:pt idx="4">
                  <c:v>2377</c:v>
                </c:pt>
                <c:pt idx="5">
                  <c:v>1530</c:v>
                </c:pt>
                <c:pt idx="6">
                  <c:v>1847</c:v>
                </c:pt>
                <c:pt idx="7">
                  <c:v>1308</c:v>
                </c:pt>
                <c:pt idx="8">
                  <c:v>1497</c:v>
                </c:pt>
                <c:pt idx="9">
                  <c:v>963</c:v>
                </c:pt>
                <c:pt idx="10">
                  <c:v>1492</c:v>
                </c:pt>
                <c:pt idx="11">
                  <c:v>1448</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Resumen!$B$256:$B$267</c:f>
              <c:strCache>
                <c:ptCount val="12"/>
                <c:pt idx="0">
                  <c:v>21-T2</c:v>
                </c:pt>
                <c:pt idx="1">
                  <c:v>21-T3</c:v>
                </c:pt>
                <c:pt idx="2">
                  <c:v>21-T4</c:v>
                </c:pt>
                <c:pt idx="3">
                  <c:v>22-T1</c:v>
                </c:pt>
                <c:pt idx="4">
                  <c:v>22-T2</c:v>
                </c:pt>
                <c:pt idx="5">
                  <c:v>22-T3</c:v>
                </c:pt>
                <c:pt idx="6">
                  <c:v>22-T4</c:v>
                </c:pt>
                <c:pt idx="7">
                  <c:v>23-T1</c:v>
                </c:pt>
                <c:pt idx="8">
                  <c:v>23-T2</c:v>
                </c:pt>
                <c:pt idx="9">
                  <c:v>23-T3</c:v>
                </c:pt>
                <c:pt idx="10">
                  <c:v>23-T4</c:v>
                </c:pt>
                <c:pt idx="11">
                  <c:v>24-T1</c:v>
                </c:pt>
              </c:strCache>
            </c:strRef>
          </c:cat>
          <c:val>
            <c:numRef>
              <c:f>Resumen!$G$256:$G$267</c:f>
              <c:numCache>
                <c:formatCode>#,##0</c:formatCode>
                <c:ptCount val="12"/>
                <c:pt idx="0">
                  <c:v>8031</c:v>
                </c:pt>
                <c:pt idx="1">
                  <c:v>5999</c:v>
                </c:pt>
                <c:pt idx="2">
                  <c:v>7097</c:v>
                </c:pt>
                <c:pt idx="3">
                  <c:v>7625</c:v>
                </c:pt>
                <c:pt idx="4">
                  <c:v>7871</c:v>
                </c:pt>
                <c:pt idx="5">
                  <c:v>5455</c:v>
                </c:pt>
                <c:pt idx="6">
                  <c:v>6582</c:v>
                </c:pt>
                <c:pt idx="7">
                  <c:v>4860</c:v>
                </c:pt>
                <c:pt idx="8">
                  <c:v>5306</c:v>
                </c:pt>
                <c:pt idx="9">
                  <c:v>4178</c:v>
                </c:pt>
                <c:pt idx="10">
                  <c:v>5332</c:v>
                </c:pt>
                <c:pt idx="11">
                  <c:v>5443</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Primer </a:t>
            </a:r>
            <a:r>
              <a:rPr lang="es-ES" sz="1200" b="1"/>
              <a:t>trimestre de 2024</a:t>
            </a:r>
          </a:p>
        </c:rich>
      </c:tx>
      <c:layout>
        <c:manualLayout>
          <c:xMode val="edge"/>
          <c:yMode val="edge"/>
          <c:x val="0.1357757936147127"/>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'!$G$54:$G$70</c:f>
              <c:numCache>
                <c:formatCode>#,##0.0</c:formatCode>
                <c:ptCount val="17"/>
                <c:pt idx="0">
                  <c:v>18.853403931508616</c:v>
                </c:pt>
                <c:pt idx="1">
                  <c:v>16.037944588901446</c:v>
                </c:pt>
                <c:pt idx="2">
                  <c:v>15.768678445902523</c:v>
                </c:pt>
                <c:pt idx="3">
                  <c:v>21.95921582100727</c:v>
                </c:pt>
                <c:pt idx="4">
                  <c:v>26.198035727515439</c:v>
                </c:pt>
                <c:pt idx="5">
                  <c:v>14.213101772576834</c:v>
                </c:pt>
                <c:pt idx="6">
                  <c:v>14.273103487534474</c:v>
                </c:pt>
                <c:pt idx="7">
                  <c:v>15.449793400608863</c:v>
                </c:pt>
                <c:pt idx="8">
                  <c:v>33.813623533784721</c:v>
                </c:pt>
                <c:pt idx="9">
                  <c:v>24.820482349077885</c:v>
                </c:pt>
                <c:pt idx="10">
                  <c:v>12.830382345393893</c:v>
                </c:pt>
                <c:pt idx="11">
                  <c:v>18.070118712180701</c:v>
                </c:pt>
                <c:pt idx="12">
                  <c:v>26.176272240056182</c:v>
                </c:pt>
                <c:pt idx="13">
                  <c:v>31.541909722730079</c:v>
                </c:pt>
                <c:pt idx="14">
                  <c:v>11.926128675566602</c:v>
                </c:pt>
                <c:pt idx="15">
                  <c:v>10.538475750743075</c:v>
                </c:pt>
                <c:pt idx="16">
                  <c:v>8.6334750662156701</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Primer </a:t>
            </a:r>
            <a:r>
              <a:rPr lang="es-ES" b="1"/>
              <a:t>trimestre de 2024</a:t>
            </a:r>
          </a:p>
        </c:rich>
      </c:tx>
      <c:layout>
        <c:manualLayout>
          <c:xMode val="edge"/>
          <c:yMode val="edge"/>
          <c:x val="0.21462950889100646"/>
          <c:y val="8.917199029366612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nat.empres'!$G$6:$G$22</c:f>
              <c:numCache>
                <c:formatCode>#,##0</c:formatCode>
                <c:ptCount val="17"/>
                <c:pt idx="0">
                  <c:v>52</c:v>
                </c:pt>
                <c:pt idx="1">
                  <c:v>4</c:v>
                </c:pt>
                <c:pt idx="2">
                  <c:v>37</c:v>
                </c:pt>
                <c:pt idx="3">
                  <c:v>3</c:v>
                </c:pt>
                <c:pt idx="4">
                  <c:v>3</c:v>
                </c:pt>
                <c:pt idx="5">
                  <c:v>3</c:v>
                </c:pt>
                <c:pt idx="6">
                  <c:v>25</c:v>
                </c:pt>
                <c:pt idx="7">
                  <c:v>27</c:v>
                </c:pt>
                <c:pt idx="8">
                  <c:v>306</c:v>
                </c:pt>
                <c:pt idx="9">
                  <c:v>76</c:v>
                </c:pt>
                <c:pt idx="10">
                  <c:v>18</c:v>
                </c:pt>
                <c:pt idx="11">
                  <c:v>45</c:v>
                </c:pt>
                <c:pt idx="12">
                  <c:v>71</c:v>
                </c:pt>
                <c:pt idx="13">
                  <c:v>11</c:v>
                </c:pt>
                <c:pt idx="14">
                  <c:v>9</c:v>
                </c:pt>
                <c:pt idx="15">
                  <c:v>6</c:v>
                </c:pt>
                <c:pt idx="16">
                  <c:v>2</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 </a:t>
            </a:r>
          </a:p>
          <a:p>
            <a:pPr>
              <a:defRPr sz="1200"/>
            </a:pPr>
            <a:r>
              <a:rPr lang="es-ES" sz="1200" b="1"/>
              <a:t>Primer trimestre de 2024</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nat.empres'!$G$54:$G$70</c:f>
              <c:numCache>
                <c:formatCode>#,##0.0</c:formatCode>
                <c:ptCount val="17"/>
                <c:pt idx="0">
                  <c:v>0.59094454758194581</c:v>
                </c:pt>
                <c:pt idx="1">
                  <c:v>0.29699897386854529</c:v>
                </c:pt>
                <c:pt idx="2">
                  <c:v>3.6694408962163103</c:v>
                </c:pt>
                <c:pt idx="3">
                  <c:v>0.24309095004805101</c:v>
                </c:pt>
                <c:pt idx="4">
                  <c:v>0.13389115363295795</c:v>
                </c:pt>
                <c:pt idx="5">
                  <c:v>0.50761077759202977</c:v>
                </c:pt>
                <c:pt idx="6">
                  <c:v>1.0464152116960759</c:v>
                </c:pt>
                <c:pt idx="7">
                  <c:v>1.2835212978967365</c:v>
                </c:pt>
                <c:pt idx="8">
                  <c:v>3.8040326475507809</c:v>
                </c:pt>
                <c:pt idx="9">
                  <c:v>1.42366540266409</c:v>
                </c:pt>
                <c:pt idx="10">
                  <c:v>1.7107176460525191</c:v>
                </c:pt>
                <c:pt idx="11">
                  <c:v>1.662894360016629</c:v>
                </c:pt>
                <c:pt idx="12">
                  <c:v>1.0095140298989618</c:v>
                </c:pt>
                <c:pt idx="13">
                  <c:v>0.69951815917344939</c:v>
                </c:pt>
                <c:pt idx="14">
                  <c:v>1.3251254083962891</c:v>
                </c:pt>
                <c:pt idx="15">
                  <c:v>0.26906746597641895</c:v>
                </c:pt>
                <c:pt idx="16">
                  <c:v>0.6166767904439765</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Primer trimestre de</a:t>
            </a:r>
            <a:r>
              <a:rPr lang="es-ES" b="1"/>
              <a:t> 2024</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1920</c:v>
                </c:pt>
                <c:pt idx="1">
                  <c:v>250</c:v>
                </c:pt>
                <c:pt idx="2">
                  <c:v>212</c:v>
                </c:pt>
                <c:pt idx="3">
                  <c:v>304</c:v>
                </c:pt>
                <c:pt idx="4">
                  <c:v>608</c:v>
                </c:pt>
                <c:pt idx="5">
                  <c:v>94</c:v>
                </c:pt>
                <c:pt idx="6">
                  <c:v>410</c:v>
                </c:pt>
                <c:pt idx="7">
                  <c:v>399</c:v>
                </c:pt>
                <c:pt idx="8">
                  <c:v>3416</c:v>
                </c:pt>
                <c:pt idx="9">
                  <c:v>1567</c:v>
                </c:pt>
                <c:pt idx="10">
                  <c:v>167</c:v>
                </c:pt>
                <c:pt idx="11">
                  <c:v>607</c:v>
                </c:pt>
                <c:pt idx="12">
                  <c:v>2195</c:v>
                </c:pt>
                <c:pt idx="13">
                  <c:v>536</c:v>
                </c:pt>
                <c:pt idx="14">
                  <c:v>105</c:v>
                </c:pt>
                <c:pt idx="15">
                  <c:v>323</c:v>
                </c:pt>
                <c:pt idx="16">
                  <c:v>35</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8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Primer </a:t>
            </a:r>
            <a:r>
              <a:rPr lang="es-ES" sz="1200" b="1"/>
              <a:t>trimestre de 2024</a:t>
            </a:r>
          </a:p>
        </c:rich>
      </c:tx>
      <c:layout>
        <c:manualLayout>
          <c:xMode val="edge"/>
          <c:yMode val="edge"/>
          <c:x val="0.30681311800268962"/>
          <c:y val="3.80390840449038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21.819490987641078</c:v>
                </c:pt>
                <c:pt idx="1">
                  <c:v>18.562435866784082</c:v>
                </c:pt>
                <c:pt idx="2">
                  <c:v>21.024904594536697</c:v>
                </c:pt>
                <c:pt idx="3">
                  <c:v>24.633216271535833</c:v>
                </c:pt>
                <c:pt idx="4">
                  <c:v>27.135273802946141</c:v>
                </c:pt>
                <c:pt idx="5">
                  <c:v>15.905137697883601</c:v>
                </c:pt>
                <c:pt idx="6">
                  <c:v>17.161209471815642</c:v>
                </c:pt>
                <c:pt idx="7">
                  <c:v>18.967592513362881</c:v>
                </c:pt>
                <c:pt idx="8">
                  <c:v>42.465933085076692</c:v>
                </c:pt>
                <c:pt idx="9">
                  <c:v>29.353732710192489</c:v>
                </c:pt>
                <c:pt idx="10">
                  <c:v>15.871658160598372</c:v>
                </c:pt>
                <c:pt idx="11">
                  <c:v>22.430597256224306</c:v>
                </c:pt>
                <c:pt idx="12">
                  <c:v>31.209623882087627</c:v>
                </c:pt>
                <c:pt idx="13">
                  <c:v>34.085612119724438</c:v>
                </c:pt>
                <c:pt idx="14">
                  <c:v>15.459796431290039</c:v>
                </c:pt>
                <c:pt idx="15">
                  <c:v>14.484798585063887</c:v>
                </c:pt>
                <c:pt idx="16">
                  <c:v>10.791843832769588</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Primer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6671</c:v>
                </c:pt>
                <c:pt idx="1">
                  <c:v>714</c:v>
                </c:pt>
                <c:pt idx="2">
                  <c:v>602</c:v>
                </c:pt>
                <c:pt idx="3">
                  <c:v>594</c:v>
                </c:pt>
                <c:pt idx="4">
                  <c:v>2567</c:v>
                </c:pt>
                <c:pt idx="5">
                  <c:v>352</c:v>
                </c:pt>
                <c:pt idx="6">
                  <c:v>1753</c:v>
                </c:pt>
                <c:pt idx="7">
                  <c:v>1219</c:v>
                </c:pt>
                <c:pt idx="8">
                  <c:v>8216</c:v>
                </c:pt>
                <c:pt idx="9">
                  <c:v>5688</c:v>
                </c:pt>
                <c:pt idx="10">
                  <c:v>475</c:v>
                </c:pt>
                <c:pt idx="11">
                  <c:v>1736</c:v>
                </c:pt>
                <c:pt idx="12">
                  <c:v>5850</c:v>
                </c:pt>
                <c:pt idx="13">
                  <c:v>1490</c:v>
                </c:pt>
                <c:pt idx="14">
                  <c:v>376</c:v>
                </c:pt>
                <c:pt idx="15">
                  <c:v>1429</c:v>
                </c:pt>
                <c:pt idx="16">
                  <c:v>151</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a:t>Primer </a:t>
            </a:r>
            <a:r>
              <a:rPr lang="es-ES" sz="1400" b="1" baseline="0"/>
              <a:t>t</a:t>
            </a:r>
            <a:r>
              <a:rPr lang="es-ES" sz="1400" b="1"/>
              <a:t>rimestre de 2024</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825274391721439E-2"/>
          <c:y val="0.20493793744531938"/>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TSJ'!$G$53:$G$69</c:f>
              <c:numCache>
                <c:formatCode>#,##0.0</c:formatCode>
                <c:ptCount val="17"/>
                <c:pt idx="0">
                  <c:v>75.811366863830017</c:v>
                </c:pt>
                <c:pt idx="1">
                  <c:v>53.01431683553534</c:v>
                </c:pt>
                <c:pt idx="2">
                  <c:v>59.702795122222128</c:v>
                </c:pt>
                <c:pt idx="3">
                  <c:v>48.132008109514096</c:v>
                </c:pt>
                <c:pt idx="4">
                  <c:v>114.56619712526766</c:v>
                </c:pt>
                <c:pt idx="5">
                  <c:v>59.559664570798162</c:v>
                </c:pt>
                <c:pt idx="6">
                  <c:v>73.374634644128832</c:v>
                </c:pt>
                <c:pt idx="7">
                  <c:v>57.948609708745252</c:v>
                </c:pt>
                <c:pt idx="8">
                  <c:v>102.13703343881443</c:v>
                </c:pt>
                <c:pt idx="9">
                  <c:v>106.5501159257019</c:v>
                </c:pt>
                <c:pt idx="10">
                  <c:v>45.143937881941476</c:v>
                </c:pt>
                <c:pt idx="11">
                  <c:v>64.150769088641511</c:v>
                </c:pt>
                <c:pt idx="12">
                  <c:v>83.178268660689113</c:v>
                </c:pt>
                <c:pt idx="13">
                  <c:v>94.75291428803996</c:v>
                </c:pt>
                <c:pt idx="14">
                  <c:v>55.360794839667186</c:v>
                </c:pt>
                <c:pt idx="15">
                  <c:v>64.082901480050438</c:v>
                </c:pt>
                <c:pt idx="16">
                  <c:v>46.559097678520224</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Primer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37334957983717E-2"/>
          <c:y val="0.20743816878659399"/>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6147</c:v>
                </c:pt>
                <c:pt idx="1">
                  <c:v>710</c:v>
                </c:pt>
                <c:pt idx="2">
                  <c:v>933</c:v>
                </c:pt>
                <c:pt idx="3">
                  <c:v>692</c:v>
                </c:pt>
                <c:pt idx="4">
                  <c:v>2160</c:v>
                </c:pt>
                <c:pt idx="5">
                  <c:v>688</c:v>
                </c:pt>
                <c:pt idx="6">
                  <c:v>1993</c:v>
                </c:pt>
                <c:pt idx="7">
                  <c:v>1721</c:v>
                </c:pt>
                <c:pt idx="8">
                  <c:v>4463</c:v>
                </c:pt>
                <c:pt idx="9">
                  <c:v>3077</c:v>
                </c:pt>
                <c:pt idx="10">
                  <c:v>507</c:v>
                </c:pt>
                <c:pt idx="11">
                  <c:v>2640</c:v>
                </c:pt>
                <c:pt idx="12">
                  <c:v>5984</c:v>
                </c:pt>
                <c:pt idx="13">
                  <c:v>1033</c:v>
                </c:pt>
                <c:pt idx="14">
                  <c:v>344</c:v>
                </c:pt>
                <c:pt idx="15">
                  <c:v>2339</c:v>
                </c:pt>
                <c:pt idx="16">
                  <c:v>242</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r>
              <a:rPr lang="es-ES" sz="1400" b="1" baseline="0"/>
              <a:t>Primer trimestre </a:t>
            </a:r>
            <a:r>
              <a:rPr lang="es-ES" sz="1400" b="1"/>
              <a:t>de 2024</a:t>
            </a:r>
          </a:p>
        </c:rich>
      </c:tx>
      <c:layout>
        <c:manualLayout>
          <c:xMode val="edge"/>
          <c:yMode val="edge"/>
          <c:x val="0.12306345059739747"/>
          <c:y val="1.40930151255631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69.856464115119635</c:v>
                </c:pt>
                <c:pt idx="1">
                  <c:v>52.717317861666793</c:v>
                </c:pt>
                <c:pt idx="2">
                  <c:v>92.529415031616693</c:v>
                </c:pt>
                <c:pt idx="3">
                  <c:v>56.07297914441709</c:v>
                </c:pt>
                <c:pt idx="4">
                  <c:v>96.401630615729715</c:v>
                </c:pt>
                <c:pt idx="5">
                  <c:v>116.4120716611055</c:v>
                </c:pt>
                <c:pt idx="6">
                  <c:v>83.420220676411162</c:v>
                </c:pt>
                <c:pt idx="7">
                  <c:v>81.812598284454936</c:v>
                </c:pt>
                <c:pt idx="8">
                  <c:v>55.481691849735732</c:v>
                </c:pt>
                <c:pt idx="9">
                  <c:v>57.639716368386907</c:v>
                </c:pt>
                <c:pt idx="10">
                  <c:v>48.185213697145954</c:v>
                </c:pt>
                <c:pt idx="11">
                  <c:v>97.556469120975564</c:v>
                </c:pt>
                <c:pt idx="12">
                  <c:v>85.08354866078011</c:v>
                </c:pt>
                <c:pt idx="13">
                  <c:v>65.691114402379384</c:v>
                </c:pt>
                <c:pt idx="14">
                  <c:v>50.649237832035944</c:v>
                </c:pt>
                <c:pt idx="15">
                  <c:v>104.89146715314064</c:v>
                </c:pt>
                <c:pt idx="16">
                  <c:v>74.617891643721151</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Primer trimestre de 2024</a:t>
            </a:r>
          </a:p>
        </c:rich>
      </c:tx>
      <c:layout>
        <c:manualLayout>
          <c:xMode val="edge"/>
          <c:yMode val="edge"/>
          <c:x val="0.34547662364122289"/>
          <c:y val="2.38084115083700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4317729514579901E-2"/>
          <c:y val="0.19890894021022493"/>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'!$G$6:$G$22</c:f>
              <c:numCache>
                <c:formatCode>#,##0</c:formatCode>
                <c:ptCount val="17"/>
                <c:pt idx="0">
                  <c:v>1458</c:v>
                </c:pt>
                <c:pt idx="1">
                  <c:v>67</c:v>
                </c:pt>
                <c:pt idx="2">
                  <c:v>98</c:v>
                </c:pt>
                <c:pt idx="3">
                  <c:v>92</c:v>
                </c:pt>
                <c:pt idx="4">
                  <c:v>243</c:v>
                </c:pt>
                <c:pt idx="5">
                  <c:v>71</c:v>
                </c:pt>
                <c:pt idx="6">
                  <c:v>178</c:v>
                </c:pt>
                <c:pt idx="7">
                  <c:v>243</c:v>
                </c:pt>
                <c:pt idx="8">
                  <c:v>1125</c:v>
                </c:pt>
                <c:pt idx="9">
                  <c:v>837</c:v>
                </c:pt>
                <c:pt idx="10">
                  <c:v>80</c:v>
                </c:pt>
                <c:pt idx="11">
                  <c:v>210</c:v>
                </c:pt>
                <c:pt idx="12">
                  <c:v>471</c:v>
                </c:pt>
                <c:pt idx="13">
                  <c:v>295</c:v>
                </c:pt>
                <c:pt idx="14">
                  <c:v>37</c:v>
                </c:pt>
                <c:pt idx="15">
                  <c:v>124</c:v>
                </c:pt>
                <c:pt idx="16">
                  <c:v>29</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Resumen!$B$41:$B$73</c:f>
              <c:strCache>
                <c:ptCount val="33"/>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pt idx="29">
                  <c:v>23-T2</c:v>
                </c:pt>
                <c:pt idx="30">
                  <c:v>23-T3</c:v>
                </c:pt>
                <c:pt idx="31">
                  <c:v>23-T4</c:v>
                </c:pt>
                <c:pt idx="32">
                  <c:v>24-T1</c:v>
                </c:pt>
              </c:strCache>
            </c:strRef>
          </c:cat>
          <c:val>
            <c:numRef>
              <c:f>Resumen!$C$41:$C$73</c:f>
              <c:numCache>
                <c:formatCode>#,##0</c:formatCode>
                <c:ptCount val="33"/>
                <c:pt idx="0">
                  <c:v>25182</c:v>
                </c:pt>
                <c:pt idx="1">
                  <c:v>25866</c:v>
                </c:pt>
                <c:pt idx="2">
                  <c:v>23364</c:v>
                </c:pt>
                <c:pt idx="3">
                  <c:v>24509</c:v>
                </c:pt>
                <c:pt idx="4">
                  <c:v>27166</c:v>
                </c:pt>
                <c:pt idx="5">
                  <c:v>25869</c:v>
                </c:pt>
                <c:pt idx="6">
                  <c:v>26101</c:v>
                </c:pt>
                <c:pt idx="7">
                  <c:v>25688</c:v>
                </c:pt>
                <c:pt idx="8">
                  <c:v>27589</c:v>
                </c:pt>
                <c:pt idx="9">
                  <c:v>25785</c:v>
                </c:pt>
                <c:pt idx="10">
                  <c:v>26669</c:v>
                </c:pt>
                <c:pt idx="11">
                  <c:v>27251</c:v>
                </c:pt>
                <c:pt idx="12">
                  <c:v>29386</c:v>
                </c:pt>
                <c:pt idx="13">
                  <c:v>28121</c:v>
                </c:pt>
                <c:pt idx="14">
                  <c:v>30981</c:v>
                </c:pt>
                <c:pt idx="15">
                  <c:v>31561</c:v>
                </c:pt>
                <c:pt idx="16">
                  <c:v>30597</c:v>
                </c:pt>
                <c:pt idx="17">
                  <c:v>27401</c:v>
                </c:pt>
                <c:pt idx="18">
                  <c:v>41597</c:v>
                </c:pt>
                <c:pt idx="19">
                  <c:v>29692</c:v>
                </c:pt>
                <c:pt idx="20">
                  <c:v>34461</c:v>
                </c:pt>
                <c:pt idx="21">
                  <c:v>28179</c:v>
                </c:pt>
                <c:pt idx="22">
                  <c:v>26434</c:v>
                </c:pt>
                <c:pt idx="23">
                  <c:v>28219</c:v>
                </c:pt>
                <c:pt idx="24">
                  <c:v>30126</c:v>
                </c:pt>
                <c:pt idx="25">
                  <c:v>28753</c:v>
                </c:pt>
                <c:pt idx="26">
                  <c:v>30167</c:v>
                </c:pt>
                <c:pt idx="27">
                  <c:v>31889</c:v>
                </c:pt>
                <c:pt idx="28">
                  <c:v>33079</c:v>
                </c:pt>
                <c:pt idx="29">
                  <c:v>34014</c:v>
                </c:pt>
                <c:pt idx="30">
                  <c:v>35413</c:v>
                </c:pt>
                <c:pt idx="31">
                  <c:v>37878</c:v>
                </c:pt>
                <c:pt idx="32">
                  <c:v>39883</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Resumen!$B$41:$B$73</c:f>
              <c:strCache>
                <c:ptCount val="33"/>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pt idx="29">
                  <c:v>23-T2</c:v>
                </c:pt>
                <c:pt idx="30">
                  <c:v>23-T3</c:v>
                </c:pt>
                <c:pt idx="31">
                  <c:v>23-T4</c:v>
                </c:pt>
                <c:pt idx="32">
                  <c:v>24-T1</c:v>
                </c:pt>
              </c:strCache>
            </c:strRef>
          </c:cat>
          <c:val>
            <c:numRef>
              <c:f>Resumen!$D$41:$D$73</c:f>
              <c:numCache>
                <c:formatCode>#,##0</c:formatCode>
                <c:ptCount val="33"/>
                <c:pt idx="0">
                  <c:v>27945</c:v>
                </c:pt>
                <c:pt idx="1">
                  <c:v>30682</c:v>
                </c:pt>
                <c:pt idx="2">
                  <c:v>24220</c:v>
                </c:pt>
                <c:pt idx="3">
                  <c:v>29081</c:v>
                </c:pt>
                <c:pt idx="4">
                  <c:v>34041</c:v>
                </c:pt>
                <c:pt idx="5">
                  <c:v>32047</c:v>
                </c:pt>
                <c:pt idx="6">
                  <c:v>26854</c:v>
                </c:pt>
                <c:pt idx="7">
                  <c:v>29408</c:v>
                </c:pt>
                <c:pt idx="8">
                  <c:v>31392</c:v>
                </c:pt>
                <c:pt idx="9">
                  <c:v>33573</c:v>
                </c:pt>
                <c:pt idx="10">
                  <c:v>27761</c:v>
                </c:pt>
                <c:pt idx="11">
                  <c:v>31480</c:v>
                </c:pt>
                <c:pt idx="12">
                  <c:v>34020</c:v>
                </c:pt>
                <c:pt idx="13">
                  <c:v>33623</c:v>
                </c:pt>
                <c:pt idx="14">
                  <c:v>28752</c:v>
                </c:pt>
                <c:pt idx="15">
                  <c:v>34857</c:v>
                </c:pt>
                <c:pt idx="16">
                  <c:v>32408</c:v>
                </c:pt>
                <c:pt idx="17">
                  <c:v>21297</c:v>
                </c:pt>
                <c:pt idx="18">
                  <c:v>32446</c:v>
                </c:pt>
                <c:pt idx="19">
                  <c:v>31906</c:v>
                </c:pt>
                <c:pt idx="20">
                  <c:v>34356</c:v>
                </c:pt>
                <c:pt idx="21">
                  <c:v>32151</c:v>
                </c:pt>
                <c:pt idx="22">
                  <c:v>25447</c:v>
                </c:pt>
                <c:pt idx="23">
                  <c:v>30377</c:v>
                </c:pt>
                <c:pt idx="24">
                  <c:v>31990</c:v>
                </c:pt>
                <c:pt idx="25">
                  <c:v>30414</c:v>
                </c:pt>
                <c:pt idx="26">
                  <c:v>26050</c:v>
                </c:pt>
                <c:pt idx="27">
                  <c:v>32084</c:v>
                </c:pt>
                <c:pt idx="28">
                  <c:v>31323</c:v>
                </c:pt>
                <c:pt idx="29">
                  <c:v>35469</c:v>
                </c:pt>
                <c:pt idx="30">
                  <c:v>29621</c:v>
                </c:pt>
                <c:pt idx="31">
                  <c:v>32742</c:v>
                </c:pt>
                <c:pt idx="32">
                  <c:v>35673</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a:t>
            </a:r>
          </a:p>
          <a:p>
            <a:pPr>
              <a:defRPr/>
            </a:pPr>
            <a:r>
              <a:rPr lang="es-ES" sz="1400" b="1"/>
              <a:t>Primer trimestre de 2024</a:t>
            </a:r>
          </a:p>
        </c:rich>
      </c:tx>
      <c:layout>
        <c:manualLayout>
          <c:xMode val="edge"/>
          <c:yMode val="edge"/>
          <c:x val="0.1585725964582296"/>
          <c:y val="1.29416689264224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16.569175968739941</c:v>
                </c:pt>
                <c:pt idx="1">
                  <c:v>4.974732812298134</c:v>
                </c:pt>
                <c:pt idx="2">
                  <c:v>9.7190596710594175</c:v>
                </c:pt>
                <c:pt idx="3">
                  <c:v>7.4547891348068962</c:v>
                </c:pt>
                <c:pt idx="4">
                  <c:v>10.845183444269592</c:v>
                </c:pt>
                <c:pt idx="5">
                  <c:v>12.01345506967804</c:v>
                </c:pt>
                <c:pt idx="6">
                  <c:v>7.4504763072760598</c:v>
                </c:pt>
                <c:pt idx="7">
                  <c:v>11.551691681070627</c:v>
                </c:pt>
                <c:pt idx="8">
                  <c:v>13.985414145407285</c:v>
                </c:pt>
                <c:pt idx="9">
                  <c:v>15.679051868813728</c:v>
                </c:pt>
                <c:pt idx="10">
                  <c:v>7.603189538011196</c:v>
                </c:pt>
                <c:pt idx="11">
                  <c:v>7.7601736800776022</c:v>
                </c:pt>
                <c:pt idx="12">
                  <c:v>6.6969170152452255</c:v>
                </c:pt>
                <c:pt idx="13">
                  <c:v>18.759805177833414</c:v>
                </c:pt>
                <c:pt idx="14">
                  <c:v>5.4477377900736323</c:v>
                </c:pt>
                <c:pt idx="15">
                  <c:v>5.5607276301793247</c:v>
                </c:pt>
                <c:pt idx="16">
                  <c:v>8.9418134614376594</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Primer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53230</c:v>
                </c:pt>
                <c:pt idx="1">
                  <c:v>6272</c:v>
                </c:pt>
                <c:pt idx="2">
                  <c:v>5968</c:v>
                </c:pt>
                <c:pt idx="3">
                  <c:v>8999</c:v>
                </c:pt>
                <c:pt idx="4">
                  <c:v>18333</c:v>
                </c:pt>
                <c:pt idx="5">
                  <c:v>3452</c:v>
                </c:pt>
                <c:pt idx="6">
                  <c:v>11589</c:v>
                </c:pt>
                <c:pt idx="7">
                  <c:v>12046</c:v>
                </c:pt>
                <c:pt idx="8">
                  <c:v>48958</c:v>
                </c:pt>
                <c:pt idx="9">
                  <c:v>33924</c:v>
                </c:pt>
                <c:pt idx="10">
                  <c:v>5271</c:v>
                </c:pt>
                <c:pt idx="11">
                  <c:v>12942</c:v>
                </c:pt>
                <c:pt idx="12">
                  <c:v>54695</c:v>
                </c:pt>
                <c:pt idx="13">
                  <c:v>10051</c:v>
                </c:pt>
                <c:pt idx="14">
                  <c:v>2512</c:v>
                </c:pt>
                <c:pt idx="15">
                  <c:v>7231</c:v>
                </c:pt>
                <c:pt idx="16">
                  <c:v>1361</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Primer trimestre de 2024</a:t>
            </a:r>
          </a:p>
        </c:rich>
      </c:tx>
      <c:layout>
        <c:manualLayout>
          <c:xMode val="edge"/>
          <c:yMode val="edge"/>
          <c:x val="0.17575113508364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'!$G$53:$G$69</c:f>
              <c:numCache>
                <c:formatCode>#,##0.0</c:formatCode>
                <c:ptCount val="17"/>
                <c:pt idx="0">
                  <c:v>604.92265899590348</c:v>
                </c:pt>
                <c:pt idx="1">
                  <c:v>465.69439102587904</c:v>
                </c:pt>
                <c:pt idx="2">
                  <c:v>591.87089915186323</c:v>
                </c:pt>
                <c:pt idx="3">
                  <c:v>729.19181982747023</c:v>
                </c:pt>
                <c:pt idx="4">
                  <c:v>818.20883985100591</c:v>
                </c:pt>
                <c:pt idx="5">
                  <c:v>584.09080141589561</c:v>
                </c:pt>
                <c:pt idx="6">
                  <c:v>485.07623553383286</c:v>
                </c:pt>
                <c:pt idx="7">
                  <c:v>572.64065016533652</c:v>
                </c:pt>
                <c:pt idx="8">
                  <c:v>608.62036064964423</c:v>
                </c:pt>
                <c:pt idx="9">
                  <c:v>635.47927789442883</c:v>
                </c:pt>
                <c:pt idx="10">
                  <c:v>500.95515068571268</c:v>
                </c:pt>
                <c:pt idx="11">
                  <c:v>478.24841794078247</c:v>
                </c:pt>
                <c:pt idx="12">
                  <c:v>777.68126570878474</c:v>
                </c:pt>
                <c:pt idx="13">
                  <c:v>639.16881980475819</c:v>
                </c:pt>
                <c:pt idx="14">
                  <c:v>369.8572250990531</c:v>
                </c:pt>
                <c:pt idx="15">
                  <c:v>324.27114107924751</c:v>
                </c:pt>
                <c:pt idx="16">
                  <c:v>419.64855589712596</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Primer trimestre de 2024</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84421769761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TSJ'!$G$6:$G$22</c:f>
              <c:numCache>
                <c:formatCode>#,##0</c:formatCode>
                <c:ptCount val="17"/>
                <c:pt idx="0">
                  <c:v>1076</c:v>
                </c:pt>
                <c:pt idx="1">
                  <c:v>154</c:v>
                </c:pt>
                <c:pt idx="2">
                  <c:v>180</c:v>
                </c:pt>
                <c:pt idx="3">
                  <c:v>207</c:v>
                </c:pt>
                <c:pt idx="4">
                  <c:v>516</c:v>
                </c:pt>
                <c:pt idx="5">
                  <c:v>88</c:v>
                </c:pt>
                <c:pt idx="6">
                  <c:v>317</c:v>
                </c:pt>
                <c:pt idx="7">
                  <c:v>267</c:v>
                </c:pt>
                <c:pt idx="8">
                  <c:v>1870</c:v>
                </c:pt>
                <c:pt idx="9">
                  <c:v>1037</c:v>
                </c:pt>
                <c:pt idx="10">
                  <c:v>76</c:v>
                </c:pt>
                <c:pt idx="11">
                  <c:v>335</c:v>
                </c:pt>
                <c:pt idx="12">
                  <c:v>725</c:v>
                </c:pt>
                <c:pt idx="13">
                  <c:v>337</c:v>
                </c:pt>
                <c:pt idx="14">
                  <c:v>58</c:v>
                </c:pt>
                <c:pt idx="15">
                  <c:v>125</c:v>
                </c:pt>
                <c:pt idx="16">
                  <c:v>56</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Primer </a:t>
            </a:r>
            <a:r>
              <a:rPr lang="es-ES" sz="1400" b="1"/>
              <a:t>trimestre de 2024</a:t>
            </a:r>
          </a:p>
        </c:rich>
      </c:tx>
      <c:layout>
        <c:manualLayout>
          <c:xMode val="edge"/>
          <c:yMode val="edge"/>
          <c:x val="0.15075943778055781"/>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9316687978E-2"/>
          <c:y val="0.19196199209276055"/>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TSJ'!$G$54:$G$70</c:f>
              <c:numCache>
                <c:formatCode>#,##0.0</c:formatCode>
                <c:ptCount val="17"/>
                <c:pt idx="0">
                  <c:v>12.29336071690858</c:v>
                </c:pt>
                <c:pt idx="1">
                  <c:v>11.481492802818781</c:v>
                </c:pt>
                <c:pt idx="2">
                  <c:v>17.891577043118701</c:v>
                </c:pt>
                <c:pt idx="3">
                  <c:v>17.108767127363613</c:v>
                </c:pt>
                <c:pt idx="4">
                  <c:v>23.31659599388346</c:v>
                </c:pt>
                <c:pt idx="5">
                  <c:v>14.956142810769101</c:v>
                </c:pt>
                <c:pt idx="6">
                  <c:v>13.298636617061772</c:v>
                </c:pt>
                <c:pt idx="7">
                  <c:v>12.811371507701699</c:v>
                </c:pt>
                <c:pt idx="8">
                  <c:v>23.665005771350739</c:v>
                </c:pt>
                <c:pt idx="9">
                  <c:v>19.880391741489724</c:v>
                </c:pt>
                <c:pt idx="10">
                  <c:v>7.2085333859429808</c:v>
                </c:pt>
                <c:pt idx="11">
                  <c:v>12.410054885783042</c:v>
                </c:pt>
                <c:pt idx="12">
                  <c:v>10.550207126031902</c:v>
                </c:pt>
                <c:pt idx="13">
                  <c:v>21.718227586402456</c:v>
                </c:pt>
                <c:pt idx="14">
                  <c:v>8.6289620697606946</c:v>
                </c:pt>
                <c:pt idx="15">
                  <c:v>5.6400255921801268</c:v>
                </c:pt>
                <c:pt idx="16">
                  <c:v>17.376086781141979</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Primer </a:t>
            </a:r>
            <a:r>
              <a:rPr lang="es-ES" sz="1400" b="1"/>
              <a:t>trimestre de 2024</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TSJ'!$G$6:$G$22</c:f>
              <c:numCache>
                <c:formatCode>#,##0</c:formatCode>
                <c:ptCount val="17"/>
                <c:pt idx="0">
                  <c:v>284</c:v>
                </c:pt>
                <c:pt idx="1">
                  <c:v>25</c:v>
                </c:pt>
                <c:pt idx="2">
                  <c:v>25</c:v>
                </c:pt>
                <c:pt idx="3">
                  <c:v>15</c:v>
                </c:pt>
                <c:pt idx="4">
                  <c:v>114</c:v>
                </c:pt>
                <c:pt idx="5">
                  <c:v>10</c:v>
                </c:pt>
                <c:pt idx="6">
                  <c:v>60</c:v>
                </c:pt>
                <c:pt idx="7">
                  <c:v>52</c:v>
                </c:pt>
                <c:pt idx="8">
                  <c:v>283</c:v>
                </c:pt>
                <c:pt idx="9">
                  <c:v>281</c:v>
                </c:pt>
                <c:pt idx="10">
                  <c:v>12</c:v>
                </c:pt>
                <c:pt idx="11">
                  <c:v>47</c:v>
                </c:pt>
                <c:pt idx="12">
                  <c:v>89</c:v>
                </c:pt>
                <c:pt idx="13">
                  <c:v>129</c:v>
                </c:pt>
                <c:pt idx="14">
                  <c:v>6</c:v>
                </c:pt>
                <c:pt idx="15">
                  <c:v>11</c:v>
                </c:pt>
                <c:pt idx="16">
                  <c:v>5</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Primer</a:t>
            </a:r>
            <a:r>
              <a:rPr lang="es-ES" sz="1400" b="1" baseline="0"/>
              <a:t> </a:t>
            </a:r>
            <a:r>
              <a:rPr lang="es-ES" sz="1400" b="1"/>
              <a:t>trimestre de 2024</a:t>
            </a:r>
          </a:p>
        </c:rich>
      </c:tx>
      <c:layout>
        <c:manualLayout>
          <c:xMode val="edge"/>
          <c:yMode val="edge"/>
          <c:x val="0.11473050155004666"/>
          <c:y val="1.64609528520976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TSJ'!$G$54:$G$70</c:f>
              <c:numCache>
                <c:formatCode>#,##0.0</c:formatCode>
                <c:ptCount val="17"/>
                <c:pt idx="0">
                  <c:v>3.227466375255243</c:v>
                </c:pt>
                <c:pt idx="1">
                  <c:v>1.8562435866784082</c:v>
                </c:pt>
                <c:pt idx="2">
                  <c:v>2.4793519569029123</c:v>
                </c:pt>
                <c:pt idx="3">
                  <c:v>1.2154547502402548</c:v>
                </c:pt>
                <c:pt idx="4">
                  <c:v>5.0878638380524013</c:v>
                </c:pt>
                <c:pt idx="5">
                  <c:v>1.6920359253067661</c:v>
                </c:pt>
                <c:pt idx="6">
                  <c:v>2.511396508070582</c:v>
                </c:pt>
                <c:pt idx="7">
                  <c:v>2.4719669440974186</c:v>
                </c:pt>
                <c:pt idx="8">
                  <c:v>3.5181086250224545</c:v>
                </c:pt>
                <c:pt idx="9">
                  <c:v>5.2638155019553858</c:v>
                </c:pt>
                <c:pt idx="10">
                  <c:v>1.1404784307016793</c:v>
                </c:pt>
                <c:pt idx="11">
                  <c:v>1.7368007760173678</c:v>
                </c:pt>
                <c:pt idx="12">
                  <c:v>1.2654471642395437</c:v>
                </c:pt>
                <c:pt idx="13">
                  <c:v>8.2034402303068141</c:v>
                </c:pt>
                <c:pt idx="14">
                  <c:v>0.88341693893085937</c:v>
                </c:pt>
                <c:pt idx="15">
                  <c:v>0.49329035429010137</c:v>
                </c:pt>
                <c:pt idx="16">
                  <c:v>1.5416919761099412</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Primer </a:t>
            </a:r>
            <a:r>
              <a:rPr lang="es-ES" b="1"/>
              <a:t>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TSJ'!$G$6:$G$22</c:f>
              <c:numCache>
                <c:formatCode>#,##0</c:formatCode>
                <c:ptCount val="17"/>
                <c:pt idx="0">
                  <c:v>691</c:v>
                </c:pt>
                <c:pt idx="1">
                  <c:v>121</c:v>
                </c:pt>
                <c:pt idx="2">
                  <c:v>142</c:v>
                </c:pt>
                <c:pt idx="3">
                  <c:v>181</c:v>
                </c:pt>
                <c:pt idx="4">
                  <c:v>380</c:v>
                </c:pt>
                <c:pt idx="5">
                  <c:v>73</c:v>
                </c:pt>
                <c:pt idx="6">
                  <c:v>233</c:v>
                </c:pt>
                <c:pt idx="7">
                  <c:v>205</c:v>
                </c:pt>
                <c:pt idx="8">
                  <c:v>1390</c:v>
                </c:pt>
                <c:pt idx="9">
                  <c:v>703</c:v>
                </c:pt>
                <c:pt idx="10">
                  <c:v>57</c:v>
                </c:pt>
                <c:pt idx="11">
                  <c:v>277</c:v>
                </c:pt>
                <c:pt idx="12">
                  <c:v>613</c:v>
                </c:pt>
                <c:pt idx="13">
                  <c:v>177</c:v>
                </c:pt>
                <c:pt idx="14">
                  <c:v>49</c:v>
                </c:pt>
                <c:pt idx="15">
                  <c:v>111</c:v>
                </c:pt>
                <c:pt idx="16">
                  <c:v>40</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a:t>
            </a:r>
          </a:p>
          <a:p>
            <a:pPr>
              <a:defRPr/>
            </a:pPr>
            <a:r>
              <a:rPr lang="es-ES" sz="1400" b="1"/>
              <a:t>Primer trimestre de 2024</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TSJ'!$G$54:$G$70</c:f>
              <c:numCache>
                <c:formatCode>#,##0.0</c:formatCode>
                <c:ptCount val="17"/>
                <c:pt idx="0">
                  <c:v>7.8527438919062424</c:v>
                </c:pt>
                <c:pt idx="1">
                  <c:v>8.9842189595234956</c:v>
                </c:pt>
                <c:pt idx="2">
                  <c:v>14.082719115208542</c:v>
                </c:pt>
                <c:pt idx="3">
                  <c:v>14.666487319565743</c:v>
                </c:pt>
                <c:pt idx="4">
                  <c:v>16.959546126841339</c:v>
                </c:pt>
                <c:pt idx="5">
                  <c:v>12.351862254739393</c:v>
                </c:pt>
                <c:pt idx="6">
                  <c:v>9.7525897730074256</c:v>
                </c:pt>
                <c:pt idx="7">
                  <c:v>9.745254298845591</c:v>
                </c:pt>
                <c:pt idx="8">
                  <c:v>17.279756144103221</c:v>
                </c:pt>
                <c:pt idx="9">
                  <c:v>13.168904974642832</c:v>
                </c:pt>
                <c:pt idx="10">
                  <c:v>5.4172725458329767</c:v>
                </c:pt>
                <c:pt idx="11">
                  <c:v>10.236038616102359</c:v>
                </c:pt>
                <c:pt idx="12">
                  <c:v>8.71594507504315</c:v>
                </c:pt>
                <c:pt idx="13">
                  <c:v>11.255883106700049</c:v>
                </c:pt>
                <c:pt idx="14">
                  <c:v>7.2145716679353509</c:v>
                </c:pt>
                <c:pt idx="15">
                  <c:v>4.9777481205637502</c:v>
                </c:pt>
                <c:pt idx="16">
                  <c:v>12.33353580887953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a:t>Primer</a:t>
            </a:r>
            <a:r>
              <a:rPr lang="es-ES" sz="1400" b="1" baseline="0"/>
              <a:t> </a:t>
            </a:r>
            <a:r>
              <a:rPr lang="es-ES" sz="1400" b="1"/>
              <a:t>trimestre de 2024</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554212638853467E-2"/>
          <c:y val="0.18509109718949365"/>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TSJ'!$G$6:$G$22</c:f>
              <c:numCache>
                <c:formatCode>#,##0</c:formatCode>
                <c:ptCount val="17"/>
                <c:pt idx="0">
                  <c:v>101</c:v>
                </c:pt>
                <c:pt idx="1">
                  <c:v>8</c:v>
                </c:pt>
                <c:pt idx="2">
                  <c:v>13</c:v>
                </c:pt>
                <c:pt idx="3">
                  <c:v>11</c:v>
                </c:pt>
                <c:pt idx="4">
                  <c:v>22</c:v>
                </c:pt>
                <c:pt idx="5">
                  <c:v>5</c:v>
                </c:pt>
                <c:pt idx="6">
                  <c:v>24</c:v>
                </c:pt>
                <c:pt idx="7">
                  <c:v>10</c:v>
                </c:pt>
                <c:pt idx="8">
                  <c:v>197</c:v>
                </c:pt>
                <c:pt idx="9">
                  <c:v>53</c:v>
                </c:pt>
                <c:pt idx="10">
                  <c:v>7</c:v>
                </c:pt>
                <c:pt idx="11">
                  <c:v>11</c:v>
                </c:pt>
                <c:pt idx="12">
                  <c:v>23</c:v>
                </c:pt>
                <c:pt idx="13">
                  <c:v>31</c:v>
                </c:pt>
                <c:pt idx="14">
                  <c:v>3</c:v>
                </c:pt>
                <c:pt idx="15">
                  <c:v>3</c:v>
                </c:pt>
                <c:pt idx="16">
                  <c:v>11</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Resumen!$B$115:$B$146</c:f>
              <c:strCache>
                <c:ptCount val="32"/>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pt idx="29">
                  <c:v>23-T3</c:v>
                </c:pt>
                <c:pt idx="30">
                  <c:v>23-T4</c:v>
                </c:pt>
                <c:pt idx="31">
                  <c:v>24-T1</c:v>
                </c:pt>
              </c:strCache>
            </c:strRef>
          </c:cat>
          <c:val>
            <c:numRef>
              <c:f>Resumen!$C$115:$C$146</c:f>
              <c:numCache>
                <c:formatCode>#,##0</c:formatCode>
                <c:ptCount val="32"/>
                <c:pt idx="0">
                  <c:v>1847</c:v>
                </c:pt>
                <c:pt idx="1">
                  <c:v>1593</c:v>
                </c:pt>
                <c:pt idx="2">
                  <c:v>1911</c:v>
                </c:pt>
                <c:pt idx="3">
                  <c:v>1937</c:v>
                </c:pt>
                <c:pt idx="4">
                  <c:v>2001</c:v>
                </c:pt>
                <c:pt idx="5">
                  <c:v>1645</c:v>
                </c:pt>
                <c:pt idx="6">
                  <c:v>2011</c:v>
                </c:pt>
                <c:pt idx="7">
                  <c:v>2162</c:v>
                </c:pt>
                <c:pt idx="8">
                  <c:v>2410</c:v>
                </c:pt>
                <c:pt idx="9">
                  <c:v>1953</c:v>
                </c:pt>
                <c:pt idx="10">
                  <c:v>2590</c:v>
                </c:pt>
                <c:pt idx="11">
                  <c:v>2796</c:v>
                </c:pt>
                <c:pt idx="12">
                  <c:v>2982</c:v>
                </c:pt>
                <c:pt idx="13">
                  <c:v>2719</c:v>
                </c:pt>
                <c:pt idx="14">
                  <c:v>3534</c:v>
                </c:pt>
                <c:pt idx="15">
                  <c:v>3274</c:v>
                </c:pt>
                <c:pt idx="16">
                  <c:v>2305</c:v>
                </c:pt>
                <c:pt idx="17">
                  <c:v>3649</c:v>
                </c:pt>
                <c:pt idx="18">
                  <c:v>4513</c:v>
                </c:pt>
                <c:pt idx="19">
                  <c:v>4925</c:v>
                </c:pt>
                <c:pt idx="20">
                  <c:v>5017</c:v>
                </c:pt>
                <c:pt idx="21">
                  <c:v>4101</c:v>
                </c:pt>
                <c:pt idx="22">
                  <c:v>4849</c:v>
                </c:pt>
                <c:pt idx="23">
                  <c:v>5312</c:v>
                </c:pt>
                <c:pt idx="24">
                  <c:v>5798</c:v>
                </c:pt>
                <c:pt idx="25">
                  <c:v>7225</c:v>
                </c:pt>
                <c:pt idx="26">
                  <c:v>11791</c:v>
                </c:pt>
                <c:pt idx="27">
                  <c:v>9316</c:v>
                </c:pt>
                <c:pt idx="28">
                  <c:v>12006</c:v>
                </c:pt>
                <c:pt idx="29">
                  <c:v>9330</c:v>
                </c:pt>
                <c:pt idx="30">
                  <c:v>11791</c:v>
                </c:pt>
                <c:pt idx="31">
                  <c:v>13148</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4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Primer trimestre de 2024</a:t>
            </a:r>
          </a:p>
        </c:rich>
      </c:tx>
      <c:layout>
        <c:manualLayout>
          <c:xMode val="edge"/>
          <c:yMode val="edge"/>
          <c:x val="0.16674308929631657"/>
          <c:y val="2.20442693644058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TSJ'!$G$54:$G$70</c:f>
              <c:numCache>
                <c:formatCode>#,##0.0</c:formatCode>
                <c:ptCount val="17"/>
                <c:pt idx="0">
                  <c:v>1.1477961404957024</c:v>
                </c:pt>
                <c:pt idx="1">
                  <c:v>0.59399794773709058</c:v>
                </c:pt>
                <c:pt idx="2">
                  <c:v>1.2892630175895146</c:v>
                </c:pt>
                <c:pt idx="3">
                  <c:v>0.89133348350952035</c:v>
                </c:pt>
                <c:pt idx="4">
                  <c:v>0.98186845997502481</c:v>
                </c:pt>
                <c:pt idx="5">
                  <c:v>0.84601796265338303</c:v>
                </c:pt>
                <c:pt idx="6">
                  <c:v>1.0045586032282328</c:v>
                </c:pt>
                <c:pt idx="7">
                  <c:v>0.47537825848027276</c:v>
                </c:pt>
                <c:pt idx="8">
                  <c:v>2.44900141035132</c:v>
                </c:pt>
                <c:pt idx="9">
                  <c:v>0.99281929396311541</c:v>
                </c:pt>
                <c:pt idx="10">
                  <c:v>0.66527908457597962</c:v>
                </c:pt>
                <c:pt idx="11">
                  <c:v>0.4064852880040648</c:v>
                </c:pt>
                <c:pt idx="12">
                  <c:v>0.3270256716574102</c:v>
                </c:pt>
                <c:pt idx="13">
                  <c:v>1.9713693576706299</c:v>
                </c:pt>
                <c:pt idx="14">
                  <c:v>0.44170846946542969</c:v>
                </c:pt>
                <c:pt idx="15">
                  <c:v>0.13453373298820948</c:v>
                </c:pt>
                <c:pt idx="16">
                  <c:v>3.3917223474418705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baseline="0"/>
              <a:t> Primer </a:t>
            </a:r>
            <a:r>
              <a:rPr lang="es-ES" sz="1200" b="1"/>
              <a:t>trimestre de 2024</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dLbl>
              <c:idx val="9"/>
              <c:layout>
                <c:manualLayout>
                  <c:x val="-1.4383313725215886E-3"/>
                  <c:y val="2.436902321608607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2.9154976921010465E-2"/>
                      <c:h val="6.1705985130784083E-2"/>
                    </c:manualLayout>
                  </c15:layout>
                </c:ext>
                <c:ext xmlns:c16="http://schemas.microsoft.com/office/drawing/2014/chart" uri="{C3380CC4-5D6E-409C-BE32-E72D297353CC}">
                  <c16:uniqueId val="{00000000-A1FB-4941-BE06-4E63725B3F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1.0227886400456754</c:v>
                </c:pt>
                <c:pt idx="1">
                  <c:v>0.3712487173356816</c:v>
                </c:pt>
                <c:pt idx="2">
                  <c:v>0.8925667044850486</c:v>
                </c:pt>
                <c:pt idx="3">
                  <c:v>1.9447276003844081</c:v>
                </c:pt>
                <c:pt idx="4">
                  <c:v>1.2050203826966213</c:v>
                </c:pt>
                <c:pt idx="5">
                  <c:v>1.1844251477147363</c:v>
                </c:pt>
                <c:pt idx="6">
                  <c:v>0.5859925185498025</c:v>
                </c:pt>
                <c:pt idx="7">
                  <c:v>1.6638239046809546</c:v>
                </c:pt>
                <c:pt idx="8">
                  <c:v>1.4296201126416332</c:v>
                </c:pt>
                <c:pt idx="9">
                  <c:v>2.3790198176097297</c:v>
                </c:pt>
                <c:pt idx="10">
                  <c:v>1.2355182999268193</c:v>
                </c:pt>
                <c:pt idx="11">
                  <c:v>0.62820453600628201</c:v>
                </c:pt>
                <c:pt idx="12">
                  <c:v>0.55452179107126076</c:v>
                </c:pt>
                <c:pt idx="13">
                  <c:v>1.0810735187226035</c:v>
                </c:pt>
                <c:pt idx="14">
                  <c:v>0.58894462595390629</c:v>
                </c:pt>
                <c:pt idx="15">
                  <c:v>0.80720239792925674</c:v>
                </c:pt>
                <c:pt idx="16">
                  <c:v>0.6166767904439765</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Primer trimestre de 2024</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ocupas'!$G$7:$G$23</c:f>
              <c:numCache>
                <c:formatCode>#,##0</c:formatCode>
                <c:ptCount val="17"/>
                <c:pt idx="0">
                  <c:v>90</c:v>
                </c:pt>
                <c:pt idx="1">
                  <c:v>5</c:v>
                </c:pt>
                <c:pt idx="2">
                  <c:v>9</c:v>
                </c:pt>
                <c:pt idx="3">
                  <c:v>24</c:v>
                </c:pt>
                <c:pt idx="4">
                  <c:v>27</c:v>
                </c:pt>
                <c:pt idx="5">
                  <c:v>7</c:v>
                </c:pt>
                <c:pt idx="6">
                  <c:v>14</c:v>
                </c:pt>
                <c:pt idx="7">
                  <c:v>35</c:v>
                </c:pt>
                <c:pt idx="8">
                  <c:v>115</c:v>
                </c:pt>
                <c:pt idx="9">
                  <c:v>127</c:v>
                </c:pt>
                <c:pt idx="10">
                  <c:v>13</c:v>
                </c:pt>
                <c:pt idx="11">
                  <c:v>17</c:v>
                </c:pt>
                <c:pt idx="12">
                  <c:v>39</c:v>
                </c:pt>
                <c:pt idx="13">
                  <c:v>17</c:v>
                </c:pt>
                <c:pt idx="14">
                  <c:v>4</c:v>
                </c:pt>
                <c:pt idx="15">
                  <c:v>18</c:v>
                </c:pt>
                <c:pt idx="16">
                  <c:v>2</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Resumen!$C$150</c:f>
              <c:strCache>
                <c:ptCount val="1"/>
                <c:pt idx="0">
                  <c:v>Ej. Hipotecarias</c:v>
                </c:pt>
              </c:strCache>
            </c:strRef>
          </c:tx>
          <c:cat>
            <c:strRef>
              <c:f>Resumen!$B$188:$B$219</c:f>
              <c:strCache>
                <c:ptCount val="32"/>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pt idx="29">
                  <c:v>23-T3</c:v>
                </c:pt>
                <c:pt idx="30">
                  <c:v>23-T4</c:v>
                </c:pt>
                <c:pt idx="31">
                  <c:v>24-T1</c:v>
                </c:pt>
              </c:strCache>
            </c:strRef>
          </c:cat>
          <c:val>
            <c:numRef>
              <c:f>Resumen!$C$188:$C$219</c:f>
              <c:numCache>
                <c:formatCode>#,##0</c:formatCode>
                <c:ptCount val="32"/>
                <c:pt idx="0">
                  <c:v>14385</c:v>
                </c:pt>
                <c:pt idx="1">
                  <c:v>9094</c:v>
                </c:pt>
                <c:pt idx="2">
                  <c:v>10726</c:v>
                </c:pt>
                <c:pt idx="3">
                  <c:v>10478</c:v>
                </c:pt>
                <c:pt idx="4">
                  <c:v>7689</c:v>
                </c:pt>
                <c:pt idx="5">
                  <c:v>5518</c:v>
                </c:pt>
                <c:pt idx="6">
                  <c:v>6409</c:v>
                </c:pt>
                <c:pt idx="7">
                  <c:v>6903</c:v>
                </c:pt>
                <c:pt idx="8">
                  <c:v>7137</c:v>
                </c:pt>
                <c:pt idx="9">
                  <c:v>6315</c:v>
                </c:pt>
                <c:pt idx="10">
                  <c:v>7049</c:v>
                </c:pt>
                <c:pt idx="11">
                  <c:v>5092</c:v>
                </c:pt>
                <c:pt idx="12">
                  <c:v>3857</c:v>
                </c:pt>
                <c:pt idx="13">
                  <c:v>3470</c:v>
                </c:pt>
                <c:pt idx="14">
                  <c:v>4992</c:v>
                </c:pt>
                <c:pt idx="15">
                  <c:v>4658</c:v>
                </c:pt>
                <c:pt idx="16">
                  <c:v>3387</c:v>
                </c:pt>
                <c:pt idx="17">
                  <c:v>5299</c:v>
                </c:pt>
                <c:pt idx="18">
                  <c:v>7116</c:v>
                </c:pt>
                <c:pt idx="19">
                  <c:v>7280</c:v>
                </c:pt>
                <c:pt idx="20">
                  <c:v>7641</c:v>
                </c:pt>
                <c:pt idx="21">
                  <c:v>6504</c:v>
                </c:pt>
                <c:pt idx="22">
                  <c:v>6449</c:v>
                </c:pt>
                <c:pt idx="23">
                  <c:v>6410</c:v>
                </c:pt>
                <c:pt idx="24">
                  <c:v>6242</c:v>
                </c:pt>
                <c:pt idx="25">
                  <c:v>5637</c:v>
                </c:pt>
                <c:pt idx="26">
                  <c:v>6646</c:v>
                </c:pt>
                <c:pt idx="27">
                  <c:v>5753</c:v>
                </c:pt>
                <c:pt idx="28">
                  <c:v>5161</c:v>
                </c:pt>
                <c:pt idx="29">
                  <c:v>2716</c:v>
                </c:pt>
                <c:pt idx="30">
                  <c:v>5947</c:v>
                </c:pt>
                <c:pt idx="31">
                  <c:v>5658</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Resumen!$B$310:$B$336</c:f>
              <c:strCache>
                <c:ptCount val="27"/>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strCache>
            </c:strRef>
          </c:cat>
          <c:val>
            <c:numRef>
              <c:f>Resumen!$C$310:$C$336</c:f>
              <c:numCache>
                <c:formatCode>#,##0</c:formatCode>
                <c:ptCount val="27"/>
                <c:pt idx="0">
                  <c:v>12840</c:v>
                </c:pt>
                <c:pt idx="1">
                  <c:v>17786</c:v>
                </c:pt>
                <c:pt idx="2">
                  <c:v>18859</c:v>
                </c:pt>
                <c:pt idx="3">
                  <c:v>20526</c:v>
                </c:pt>
                <c:pt idx="4">
                  <c:v>13446</c:v>
                </c:pt>
                <c:pt idx="5">
                  <c:v>19192</c:v>
                </c:pt>
                <c:pt idx="6">
                  <c:v>19913</c:v>
                </c:pt>
                <c:pt idx="7">
                  <c:v>18594</c:v>
                </c:pt>
                <c:pt idx="8">
                  <c:v>12715</c:v>
                </c:pt>
                <c:pt idx="9">
                  <c:v>17025</c:v>
                </c:pt>
                <c:pt idx="10">
                  <c:v>14586</c:v>
                </c:pt>
                <c:pt idx="11">
                  <c:v>6953</c:v>
                </c:pt>
                <c:pt idx="12">
                  <c:v>14117</c:v>
                </c:pt>
                <c:pt idx="13">
                  <c:v>18255</c:v>
                </c:pt>
                <c:pt idx="14">
                  <c:v>18131</c:v>
                </c:pt>
                <c:pt idx="15">
                  <c:v>18598</c:v>
                </c:pt>
                <c:pt idx="16">
                  <c:v>12390</c:v>
                </c:pt>
                <c:pt idx="17">
                  <c:v>16187</c:v>
                </c:pt>
                <c:pt idx="18">
                  <c:v>19257</c:v>
                </c:pt>
                <c:pt idx="19">
                  <c:v>17134</c:v>
                </c:pt>
                <c:pt idx="20">
                  <c:v>11425</c:v>
                </c:pt>
                <c:pt idx="21">
                  <c:v>15536</c:v>
                </c:pt>
                <c:pt idx="22">
                  <c:v>12736</c:v>
                </c:pt>
                <c:pt idx="23">
                  <c:v>13516</c:v>
                </c:pt>
                <c:pt idx="24">
                  <c:v>9605</c:v>
                </c:pt>
                <c:pt idx="25">
                  <c:v>14645</c:v>
                </c:pt>
                <c:pt idx="26">
                  <c:v>13362</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Resumen!$B$188:$B$219</c:f>
              <c:strCache>
                <c:ptCount val="32"/>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pt idx="29">
                  <c:v>23-T3</c:v>
                </c:pt>
                <c:pt idx="30">
                  <c:v>23-T4</c:v>
                </c:pt>
                <c:pt idx="31">
                  <c:v>24-T1</c:v>
                </c:pt>
              </c:strCache>
            </c:strRef>
          </c:cat>
          <c:val>
            <c:numRef>
              <c:f>Resumen!$D$188:$D$219</c:f>
              <c:numCache>
                <c:formatCode>#,##0</c:formatCode>
                <c:ptCount val="32"/>
                <c:pt idx="0">
                  <c:v>154860</c:v>
                </c:pt>
                <c:pt idx="1">
                  <c:v>115269</c:v>
                </c:pt>
                <c:pt idx="2">
                  <c:v>136245</c:v>
                </c:pt>
                <c:pt idx="3">
                  <c:v>136155</c:v>
                </c:pt>
                <c:pt idx="4">
                  <c:v>124382</c:v>
                </c:pt>
                <c:pt idx="5">
                  <c:v>101751</c:v>
                </c:pt>
                <c:pt idx="6">
                  <c:v>143788</c:v>
                </c:pt>
                <c:pt idx="7">
                  <c:v>151974</c:v>
                </c:pt>
                <c:pt idx="8">
                  <c:v>155991</c:v>
                </c:pt>
                <c:pt idx="9">
                  <c:v>111544</c:v>
                </c:pt>
                <c:pt idx="10">
                  <c:v>157337</c:v>
                </c:pt>
                <c:pt idx="11">
                  <c:v>194715</c:v>
                </c:pt>
                <c:pt idx="12">
                  <c:v>173225</c:v>
                </c:pt>
                <c:pt idx="13">
                  <c:v>151156</c:v>
                </c:pt>
                <c:pt idx="14">
                  <c:v>201895</c:v>
                </c:pt>
                <c:pt idx="15">
                  <c:v>167095</c:v>
                </c:pt>
                <c:pt idx="16">
                  <c:v>133351</c:v>
                </c:pt>
                <c:pt idx="17">
                  <c:v>167630</c:v>
                </c:pt>
                <c:pt idx="18">
                  <c:v>241119</c:v>
                </c:pt>
                <c:pt idx="19">
                  <c:v>205212</c:v>
                </c:pt>
                <c:pt idx="20">
                  <c:v>210679</c:v>
                </c:pt>
                <c:pt idx="21">
                  <c:v>163259</c:v>
                </c:pt>
                <c:pt idx="22">
                  <c:v>225536</c:v>
                </c:pt>
                <c:pt idx="23">
                  <c:v>239972</c:v>
                </c:pt>
                <c:pt idx="24">
                  <c:v>217801</c:v>
                </c:pt>
                <c:pt idx="25">
                  <c:v>206093</c:v>
                </c:pt>
                <c:pt idx="26">
                  <c:v>292388</c:v>
                </c:pt>
                <c:pt idx="27">
                  <c:v>229179</c:v>
                </c:pt>
                <c:pt idx="28">
                  <c:v>297658</c:v>
                </c:pt>
                <c:pt idx="29">
                  <c:v>247739</c:v>
                </c:pt>
                <c:pt idx="30">
                  <c:v>289096</c:v>
                </c:pt>
                <c:pt idx="31">
                  <c:v>296834</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p>
          <a:p>
            <a:pPr>
              <a:defRPr/>
            </a:pPr>
            <a:r>
              <a:rPr lang="es-ES" b="1" baseline="0"/>
              <a:t> Primer </a:t>
            </a:r>
            <a:r>
              <a:rPr lang="es-ES" b="1"/>
              <a:t>trimestre de 2024</a:t>
            </a:r>
          </a:p>
        </c:rich>
      </c:tx>
      <c:layout>
        <c:manualLayout>
          <c:xMode val="edge"/>
          <c:yMode val="edge"/>
          <c:x val="0.17421942646659849"/>
          <c:y val="1.81407000004405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153802976800235E-2"/>
          <c:y val="0.14339560345485233"/>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'!$G$6:$G$22</c:f>
              <c:numCache>
                <c:formatCode>#,##0</c:formatCode>
                <c:ptCount val="17"/>
                <c:pt idx="0">
                  <c:v>209</c:v>
                </c:pt>
                <c:pt idx="1">
                  <c:v>30</c:v>
                </c:pt>
                <c:pt idx="2">
                  <c:v>16</c:v>
                </c:pt>
                <c:pt idx="3">
                  <c:v>30</c:v>
                </c:pt>
                <c:pt idx="4">
                  <c:v>18</c:v>
                </c:pt>
                <c:pt idx="5">
                  <c:v>7</c:v>
                </c:pt>
                <c:pt idx="6">
                  <c:v>44</c:v>
                </c:pt>
                <c:pt idx="7">
                  <c:v>47</c:v>
                </c:pt>
                <c:pt idx="8">
                  <c:v>390</c:v>
                </c:pt>
                <c:pt idx="9">
                  <c:v>166</c:v>
                </c:pt>
                <c:pt idx="10">
                  <c:v>14</c:v>
                </c:pt>
                <c:pt idx="11">
                  <c:v>73</c:v>
                </c:pt>
                <c:pt idx="12">
                  <c:v>283</c:v>
                </c:pt>
                <c:pt idx="13">
                  <c:v>29</c:v>
                </c:pt>
                <c:pt idx="14">
                  <c:v>15</c:v>
                </c:pt>
                <c:pt idx="15">
                  <c:v>82</c:v>
                </c:pt>
                <c:pt idx="16">
                  <c:v>5</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Primer trimestr</a:t>
            </a:r>
            <a:r>
              <a:rPr lang="es-ES" sz="1200" b="1"/>
              <a:t>e 2024</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5509564821396153E-2"/>
          <c:y val="0.2410384453238682"/>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'!$G$52:$G$68</c:f>
              <c:numCache>
                <c:formatCode>#,##0.0</c:formatCode>
                <c:ptCount val="17"/>
                <c:pt idx="0">
                  <c:v>2.3751425085505131</c:v>
                </c:pt>
                <c:pt idx="1">
                  <c:v>2.2274923040140897</c:v>
                </c:pt>
                <c:pt idx="2">
                  <c:v>1.5867852524178641</c:v>
                </c:pt>
                <c:pt idx="3">
                  <c:v>2.4309095004805097</c:v>
                </c:pt>
                <c:pt idx="4">
                  <c:v>0.80334692179774769</c:v>
                </c:pt>
                <c:pt idx="5">
                  <c:v>1.1844251477147363</c:v>
                </c:pt>
                <c:pt idx="6">
                  <c:v>1.8416907725850935</c:v>
                </c:pt>
                <c:pt idx="7">
                  <c:v>2.2342778148572822</c:v>
                </c:pt>
                <c:pt idx="8">
                  <c:v>4.8482769037411915</c:v>
                </c:pt>
                <c:pt idx="9">
                  <c:v>3.1095849584505122</c:v>
                </c:pt>
                <c:pt idx="10">
                  <c:v>1.3305581691519592</c:v>
                </c:pt>
                <c:pt idx="11">
                  <c:v>2.6975841840269759</c:v>
                </c:pt>
                <c:pt idx="12">
                  <c:v>4.0238376121324819</c:v>
                </c:pt>
                <c:pt idx="13">
                  <c:v>1.8441842378209121</c:v>
                </c:pt>
                <c:pt idx="14">
                  <c:v>2.2085423473271484</c:v>
                </c:pt>
                <c:pt idx="15">
                  <c:v>3.677255368344392</c:v>
                </c:pt>
                <c:pt idx="16">
                  <c:v>1.5416919761099412</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Primer </a:t>
            </a:r>
            <a:r>
              <a:rPr lang="es-ES" sz="1400" b="1">
                <a:latin typeface="+mn-lt"/>
              </a:rPr>
              <a:t>trimestre de 2024</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'!$G$6:$G$22</c:f>
              <c:numCache>
                <c:formatCode>#,##0</c:formatCode>
                <c:ptCount val="17"/>
                <c:pt idx="0">
                  <c:v>1659</c:v>
                </c:pt>
                <c:pt idx="1">
                  <c:v>216</c:v>
                </c:pt>
                <c:pt idx="2">
                  <c:v>159</c:v>
                </c:pt>
                <c:pt idx="3">
                  <c:v>271</c:v>
                </c:pt>
                <c:pt idx="4">
                  <c:v>587</c:v>
                </c:pt>
                <c:pt idx="5">
                  <c:v>84</c:v>
                </c:pt>
                <c:pt idx="6">
                  <c:v>341</c:v>
                </c:pt>
                <c:pt idx="7">
                  <c:v>325</c:v>
                </c:pt>
                <c:pt idx="8">
                  <c:v>2720</c:v>
                </c:pt>
                <c:pt idx="9">
                  <c:v>1325</c:v>
                </c:pt>
                <c:pt idx="10">
                  <c:v>135</c:v>
                </c:pt>
                <c:pt idx="11">
                  <c:v>489</c:v>
                </c:pt>
                <c:pt idx="12">
                  <c:v>1841</c:v>
                </c:pt>
                <c:pt idx="13">
                  <c:v>496</c:v>
                </c:pt>
                <c:pt idx="14">
                  <c:v>81</c:v>
                </c:pt>
                <c:pt idx="15">
                  <c:v>235</c:v>
                </c:pt>
                <c:pt idx="16">
                  <c:v>28</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19050</xdr:rowOff>
    </xdr:from>
    <xdr:to>
      <xdr:col>22</xdr:col>
      <xdr:colOff>38101</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1" y="180975"/>
          <a:ext cx="16725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22</xdr:col>
      <xdr:colOff>95250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02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23</xdr:col>
      <xdr:colOff>9525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14374" y="5886450"/>
          <a:ext cx="174879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114300</xdr:colOff>
      <xdr:row>4</xdr:row>
      <xdr:rowOff>19050</xdr:rowOff>
    </xdr:from>
    <xdr:to>
      <xdr:col>21</xdr:col>
      <xdr:colOff>800100</xdr:colOff>
      <xdr:row>21</xdr:row>
      <xdr:rowOff>152400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50</xdr:row>
      <xdr:rowOff>19049</xdr:rowOff>
    </xdr:from>
    <xdr:to>
      <xdr:col>22</xdr:col>
      <xdr:colOff>38100</xdr:colOff>
      <xdr:row>67</xdr:row>
      <xdr:rowOff>123825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47626</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67449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47623</xdr:colOff>
      <xdr:row>1</xdr:row>
      <xdr:rowOff>0</xdr:rowOff>
    </xdr:from>
    <xdr:to>
      <xdr:col>23</xdr:col>
      <xdr:colOff>114298</xdr:colOff>
      <xdr:row>1</xdr:row>
      <xdr:rowOff>428625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D7268E-D16F-49DD-914A-F7F4DF548A88}"/>
            </a:ext>
          </a:extLst>
        </xdr:cNvPr>
        <xdr:cNvSpPr/>
      </xdr:nvSpPr>
      <xdr:spPr>
        <a:xfrm flipH="1">
          <a:off x="17421223" y="161925"/>
          <a:ext cx="885825"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21</xdr:col>
      <xdr:colOff>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04850" y="171450"/>
          <a:ext cx="165449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95253</xdr:colOff>
      <xdr:row>2</xdr:row>
      <xdr:rowOff>9525</xdr:rowOff>
    </xdr:from>
    <xdr:to>
      <xdr:col>21</xdr:col>
      <xdr:colOff>28576</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81053" y="685800"/>
          <a:ext cx="1649729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24</xdr:row>
      <xdr:rowOff>219075</xdr:rowOff>
    </xdr:from>
    <xdr:to>
      <xdr:col>21</xdr:col>
      <xdr:colOff>85725</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1" y="5838825"/>
          <a:ext cx="16649699"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628650</xdr:colOff>
      <xdr:row>4</xdr:row>
      <xdr:rowOff>66675</xdr:rowOff>
    </xdr:from>
    <xdr:to>
      <xdr:col>21</xdr:col>
      <xdr:colOff>19050</xdr:colOff>
      <xdr:row>22</xdr:row>
      <xdr:rowOff>9525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28575</xdr:colOff>
      <xdr:row>51</xdr:row>
      <xdr:rowOff>66673</xdr:rowOff>
    </xdr:from>
    <xdr:to>
      <xdr:col>20</xdr:col>
      <xdr:colOff>800100</xdr:colOff>
      <xdr:row>69</xdr:row>
      <xdr:rowOff>9524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57150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114300</xdr:colOff>
      <xdr:row>1</xdr:row>
      <xdr:rowOff>438150</xdr:rowOff>
    </xdr:to>
    <xdr:sp macro="" textlink="">
      <xdr:nvSpPr>
        <xdr:cNvPr id="3" name="6 Pentágono">
          <a:hlinkClick xmlns:r="http://schemas.openxmlformats.org/officeDocument/2006/relationships" r:id="rId1"/>
          <a:extLst>
            <a:ext uri="{FF2B5EF4-FFF2-40B4-BE49-F238E27FC236}">
              <a16:creationId xmlns:a16="http://schemas.microsoft.com/office/drawing/2014/main" id="{004B93C8-F323-4866-B8E8-8964AD2F060B}"/>
            </a:ext>
          </a:extLst>
        </xdr:cNvPr>
        <xdr:cNvSpPr/>
      </xdr:nvSpPr>
      <xdr:spPr>
        <a:xfrm flipH="1">
          <a:off x="17249775" y="161925"/>
          <a:ext cx="9334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22</xdr:col>
      <xdr:colOff>76200</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22</xdr:col>
      <xdr:colOff>57150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22</xdr:col>
      <xdr:colOff>66675</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19050</xdr:colOff>
      <xdr:row>4</xdr:row>
      <xdr:rowOff>66674</xdr:rowOff>
    </xdr:from>
    <xdr:to>
      <xdr:col>22</xdr:col>
      <xdr:colOff>9525</xdr:colOff>
      <xdr:row>22</xdr:row>
      <xdr:rowOff>38099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52</xdr:row>
      <xdr:rowOff>57149</xdr:rowOff>
    </xdr:from>
    <xdr:to>
      <xdr:col>21</xdr:col>
      <xdr:colOff>723900</xdr:colOff>
      <xdr:row>70</xdr:row>
      <xdr:rowOff>19049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48</xdr:row>
      <xdr:rowOff>171450</xdr:rowOff>
    </xdr:from>
    <xdr:to>
      <xdr:col>21</xdr:col>
      <xdr:colOff>762000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14372" y="11353800"/>
          <a:ext cx="16525878"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123824</xdr:colOff>
      <xdr:row>1</xdr:row>
      <xdr:rowOff>0</xdr:rowOff>
    </xdr:from>
    <xdr:to>
      <xdr:col>23</xdr:col>
      <xdr:colOff>209549</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0E4ED748-F45F-4AA6-B0C4-2B942FE6CABD}"/>
            </a:ext>
          </a:extLst>
        </xdr:cNvPr>
        <xdr:cNvSpPr/>
      </xdr:nvSpPr>
      <xdr:spPr>
        <a:xfrm flipH="1">
          <a:off x="1742122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0</xdr:row>
      <xdr:rowOff>133350</xdr:rowOff>
    </xdr:from>
    <xdr:to>
      <xdr:col>22</xdr:col>
      <xdr:colOff>676275</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5" y="133350"/>
          <a:ext cx="168306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704850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685800" y="657225"/>
          <a:ext cx="16868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22</xdr:col>
      <xdr:colOff>771525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590549" y="5724525"/>
          <a:ext cx="169259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9525</xdr:colOff>
      <xdr:row>4</xdr:row>
      <xdr:rowOff>38099</xdr:rowOff>
    </xdr:from>
    <xdr:to>
      <xdr:col>22</xdr:col>
      <xdr:colOff>600075</xdr:colOff>
      <xdr:row>21</xdr:row>
      <xdr:rowOff>190500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800101</xdr:colOff>
      <xdr:row>52</xdr:row>
      <xdr:rowOff>19050</xdr:rowOff>
    </xdr:from>
    <xdr:to>
      <xdr:col>22</xdr:col>
      <xdr:colOff>609600</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49</xdr:row>
      <xdr:rowOff>0</xdr:rowOff>
    </xdr:from>
    <xdr:to>
      <xdr:col>22</xdr:col>
      <xdr:colOff>657225</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029950"/>
          <a:ext cx="168687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81FB49BE-5DAD-4F5E-8574-C934654FEB21}"/>
            </a:ext>
          </a:extLst>
        </xdr:cNvPr>
        <xdr:cNvSpPr/>
      </xdr:nvSpPr>
      <xdr:spPr>
        <a:xfrm flipH="1">
          <a:off x="18449925"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23</xdr:col>
      <xdr:colOff>19049</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590548" y="123825"/>
          <a:ext cx="168592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600075" y="695325"/>
          <a:ext cx="1683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22</xdr:col>
      <xdr:colOff>790575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581025" y="5848350"/>
          <a:ext cx="168211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361950</xdr:colOff>
      <xdr:row>4</xdr:row>
      <xdr:rowOff>38100</xdr:rowOff>
    </xdr:from>
    <xdr:to>
      <xdr:col>22</xdr:col>
      <xdr:colOff>733425</xdr:colOff>
      <xdr:row>21</xdr:row>
      <xdr:rowOff>161925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809625</xdr:colOff>
      <xdr:row>52</xdr:row>
      <xdr:rowOff>38100</xdr:rowOff>
    </xdr:from>
    <xdr:to>
      <xdr:col>22</xdr:col>
      <xdr:colOff>733425</xdr:colOff>
      <xdr:row>69</xdr:row>
      <xdr:rowOff>171450</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22</xdr:col>
      <xdr:colOff>809625</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944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133350</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A313DEC-D749-4BD5-B69C-859847B00F80}"/>
            </a:ext>
          </a:extLst>
        </xdr:cNvPr>
        <xdr:cNvSpPr/>
      </xdr:nvSpPr>
      <xdr:spPr>
        <a:xfrm flipH="1">
          <a:off x="17535525" y="161925"/>
          <a:ext cx="9525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26</xdr:col>
      <xdr:colOff>9525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685800" y="171450"/>
          <a:ext cx="16335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26</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85801" y="676275"/>
          <a:ext cx="163353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25</xdr:col>
      <xdr:colOff>809625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581025" y="5800725"/>
          <a:ext cx="1631632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38100</xdr:colOff>
      <xdr:row>3</xdr:row>
      <xdr:rowOff>142875</xdr:rowOff>
    </xdr:from>
    <xdr:to>
      <xdr:col>25</xdr:col>
      <xdr:colOff>771525</xdr:colOff>
      <xdr:row>21</xdr:row>
      <xdr:rowOff>47625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809624</xdr:colOff>
      <xdr:row>51</xdr:row>
      <xdr:rowOff>152400</xdr:rowOff>
    </xdr:from>
    <xdr:to>
      <xdr:col>25</xdr:col>
      <xdr:colOff>733425</xdr:colOff>
      <xdr:row>69</xdr:row>
      <xdr:rowOff>152401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25</xdr:col>
      <xdr:colOff>800100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411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152399</xdr:colOff>
      <xdr:row>1</xdr:row>
      <xdr:rowOff>0</xdr:rowOff>
    </xdr:from>
    <xdr:to>
      <xdr:col>27</xdr:col>
      <xdr:colOff>304798</xdr:colOff>
      <xdr:row>1</xdr:row>
      <xdr:rowOff>495300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1CBBE346-01C3-4480-B63B-392C6F9BBBDC}"/>
            </a:ext>
          </a:extLst>
        </xdr:cNvPr>
        <xdr:cNvSpPr/>
      </xdr:nvSpPr>
      <xdr:spPr>
        <a:xfrm flipH="1">
          <a:off x="17164049" y="161925"/>
          <a:ext cx="97154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22</xdr:col>
      <xdr:colOff>76200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22</xdr:col>
      <xdr:colOff>104775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28575</xdr:colOff>
      <xdr:row>50</xdr:row>
      <xdr:rowOff>9526</xdr:rowOff>
    </xdr:from>
    <xdr:to>
      <xdr:col>21</xdr:col>
      <xdr:colOff>781051</xdr:colOff>
      <xdr:row>67</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47</xdr:row>
      <xdr:rowOff>0</xdr:rowOff>
    </xdr:from>
    <xdr:to>
      <xdr:col>22</xdr:col>
      <xdr:colOff>9526</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50" y="10296525"/>
          <a:ext cx="16030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28574</xdr:colOff>
      <xdr:row>5</xdr:row>
      <xdr:rowOff>38100</xdr:rowOff>
    </xdr:from>
    <xdr:to>
      <xdr:col>21</xdr:col>
      <xdr:colOff>800100</xdr:colOff>
      <xdr:row>23</xdr:row>
      <xdr:rowOff>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104774</xdr:colOff>
      <xdr:row>1</xdr:row>
      <xdr:rowOff>0</xdr:rowOff>
    </xdr:from>
    <xdr:to>
      <xdr:col>23</xdr:col>
      <xdr:colOff>180974</xdr:colOff>
      <xdr:row>1</xdr:row>
      <xdr:rowOff>409575</xdr:rowOff>
    </xdr:to>
    <xdr:sp macro="" textlink="">
      <xdr:nvSpPr>
        <xdr:cNvPr id="6" name="3 Pentágono">
          <a:hlinkClick xmlns:r="http://schemas.openxmlformats.org/officeDocument/2006/relationships" r:id="rId3"/>
          <a:extLst>
            <a:ext uri="{FF2B5EF4-FFF2-40B4-BE49-F238E27FC236}">
              <a16:creationId xmlns:a16="http://schemas.microsoft.com/office/drawing/2014/main" id="{BD3A0B8C-D1F3-4ECC-B862-F0029FFE0236}"/>
            </a:ext>
          </a:extLst>
        </xdr:cNvPr>
        <xdr:cNvSpPr/>
      </xdr:nvSpPr>
      <xdr:spPr>
        <a:xfrm flipH="1">
          <a:off x="16792574" y="161925"/>
          <a:ext cx="92392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0</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2642" y="183573"/>
          <a:ext cx="1695190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1047750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0045" y="713509"/>
          <a:ext cx="16945841"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PRIMER TRIMESTRE 2024</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1047749</xdr:colOff>
      <xdr:row>1</xdr:row>
      <xdr:rowOff>0</xdr:rowOff>
    </xdr:from>
    <xdr:to>
      <xdr:col>17</xdr:col>
      <xdr:colOff>28574</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7655885" y="164523"/>
          <a:ext cx="108498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221</xdr:row>
      <xdr:rowOff>0</xdr:rowOff>
    </xdr:from>
    <xdr:to>
      <xdr:col>16</xdr:col>
      <xdr:colOff>771525</xdr:colOff>
      <xdr:row>239</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85</xdr:row>
      <xdr:rowOff>76200</xdr:rowOff>
    </xdr:from>
    <xdr:to>
      <xdr:col>16</xdr:col>
      <xdr:colOff>857250</xdr:colOff>
      <xdr:row>102</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149</xdr:row>
      <xdr:rowOff>638174</xdr:rowOff>
    </xdr:from>
    <xdr:to>
      <xdr:col>16</xdr:col>
      <xdr:colOff>866775</xdr:colOff>
      <xdr:row>166</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278</xdr:row>
      <xdr:rowOff>865</xdr:rowOff>
    </xdr:from>
    <xdr:to>
      <xdr:col>14</xdr:col>
      <xdr:colOff>1009650</xdr:colOff>
      <xdr:row>295</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173</xdr:row>
      <xdr:rowOff>104776</xdr:rowOff>
    </xdr:from>
    <xdr:to>
      <xdr:col>16</xdr:col>
      <xdr:colOff>857250</xdr:colOff>
      <xdr:row>192</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74</xdr:row>
      <xdr:rowOff>69273</xdr:rowOff>
    </xdr:from>
    <xdr:to>
      <xdr:col>16</xdr:col>
      <xdr:colOff>995795</xdr:colOff>
      <xdr:row>74</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147</xdr:row>
      <xdr:rowOff>161925</xdr:rowOff>
    </xdr:from>
    <xdr:to>
      <xdr:col>16</xdr:col>
      <xdr:colOff>943841</xdr:colOff>
      <xdr:row>147</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268</xdr:row>
      <xdr:rowOff>190500</xdr:rowOff>
    </xdr:from>
    <xdr:to>
      <xdr:col>15</xdr:col>
      <xdr:colOff>1013113</xdr:colOff>
      <xdr:row>268</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47625</xdr:rowOff>
    </xdr:from>
    <xdr:to>
      <xdr:col>21</xdr:col>
      <xdr:colOff>47625</xdr:colOff>
      <xdr:row>1</xdr:row>
      <xdr:rowOff>466725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95325" y="209550"/>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28574</xdr:colOff>
      <xdr:row>4</xdr:row>
      <xdr:rowOff>9524</xdr:rowOff>
    </xdr:from>
    <xdr:to>
      <xdr:col>21</xdr:col>
      <xdr:colOff>9525</xdr:colOff>
      <xdr:row>22</xdr:row>
      <xdr:rowOff>47625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38101</xdr:colOff>
      <xdr:row>50</xdr:row>
      <xdr:rowOff>19050</xdr:rowOff>
    </xdr:from>
    <xdr:to>
      <xdr:col>20</xdr:col>
      <xdr:colOff>742950</xdr:colOff>
      <xdr:row>67</xdr:row>
      <xdr:rowOff>152400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20</xdr:col>
      <xdr:colOff>733424</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57175"/>
          <a:ext cx="17059275"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20</xdr:col>
      <xdr:colOff>723900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33424" y="1285875"/>
          <a:ext cx="169545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20</xdr:col>
      <xdr:colOff>742950</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059276"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609600</xdr:colOff>
      <xdr:row>3</xdr:row>
      <xdr:rowOff>504826</xdr:rowOff>
    </xdr:from>
    <xdr:to>
      <xdr:col>20</xdr:col>
      <xdr:colOff>647700</xdr:colOff>
      <xdr:row>21</xdr:row>
      <xdr:rowOff>180975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133350</xdr:colOff>
      <xdr:row>51</xdr:row>
      <xdr:rowOff>142874</xdr:rowOff>
    </xdr:from>
    <xdr:to>
      <xdr:col>20</xdr:col>
      <xdr:colOff>600075</xdr:colOff>
      <xdr:row>69</xdr:row>
      <xdr:rowOff>152400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48</xdr:row>
      <xdr:rowOff>152400</xdr:rowOff>
    </xdr:from>
    <xdr:to>
      <xdr:col>20</xdr:col>
      <xdr:colOff>676275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14373" y="1195387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0644FE55-5C50-4CF8-891E-46E815AD6971}"/>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20</xdr:col>
      <xdr:colOff>800099</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695325" y="6953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38100</xdr:colOff>
      <xdr:row>4</xdr:row>
      <xdr:rowOff>19050</xdr:rowOff>
    </xdr:from>
    <xdr:to>
      <xdr:col>20</xdr:col>
      <xdr:colOff>781049</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800100</xdr:colOff>
      <xdr:row>52</xdr:row>
      <xdr:rowOff>9527</xdr:rowOff>
    </xdr:from>
    <xdr:to>
      <xdr:col>20</xdr:col>
      <xdr:colOff>771526</xdr:colOff>
      <xdr:row>69</xdr:row>
      <xdr:rowOff>114301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natutal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20</xdr:col>
      <xdr:colOff>809625</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2" y="171450"/>
          <a:ext cx="1700212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21</xdr:col>
      <xdr:colOff>9525</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1999" y="666749"/>
          <a:ext cx="17021176"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21</xdr:col>
      <xdr:colOff>9525</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172200"/>
          <a:ext cx="1710690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7</xdr:col>
      <xdr:colOff>809625</xdr:colOff>
      <xdr:row>4</xdr:row>
      <xdr:rowOff>28574</xdr:rowOff>
    </xdr:from>
    <xdr:to>
      <xdr:col>20</xdr:col>
      <xdr:colOff>809625</xdr:colOff>
      <xdr:row>22</xdr:row>
      <xdr:rowOff>57150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9523</xdr:colOff>
      <xdr:row>52</xdr:row>
      <xdr:rowOff>38102</xdr:rowOff>
    </xdr:from>
    <xdr:to>
      <xdr:col>20</xdr:col>
      <xdr:colOff>800100</xdr:colOff>
      <xdr:row>69</xdr:row>
      <xdr:rowOff>161925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21</xdr:col>
      <xdr:colOff>19050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70878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3F61D73-0669-4934-8E47-B025455636E6}"/>
            </a:ext>
          </a:extLst>
        </xdr:cNvPr>
        <xdr:cNvSpPr/>
      </xdr:nvSpPr>
      <xdr:spPr>
        <a:xfrm flipH="1">
          <a:off x="177736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21</xdr:col>
      <xdr:colOff>752474</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66973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666751</xdr:colOff>
      <xdr:row>1</xdr:row>
      <xdr:rowOff>447675</xdr:rowOff>
    </xdr:from>
    <xdr:to>
      <xdr:col>21</xdr:col>
      <xdr:colOff>752475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1" y="609600"/>
          <a:ext cx="1605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10677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38099</xdr:colOff>
      <xdr:row>4</xdr:row>
      <xdr:rowOff>19049</xdr:rowOff>
    </xdr:from>
    <xdr:to>
      <xdr:col>21</xdr:col>
      <xdr:colOff>714375</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51</xdr:row>
      <xdr:rowOff>0</xdr:rowOff>
    </xdr:from>
    <xdr:to>
      <xdr:col>21</xdr:col>
      <xdr:colOff>771525</xdr:colOff>
      <xdr:row>68</xdr:row>
      <xdr:rowOff>114300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22</xdr:col>
      <xdr:colOff>9525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848975"/>
          <a:ext cx="16135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DAD7E03-2A6F-4E2D-A343-9C33B291C9C2}"/>
            </a:ext>
          </a:extLst>
        </xdr:cNvPr>
        <xdr:cNvSpPr/>
      </xdr:nvSpPr>
      <xdr:spPr>
        <a:xfrm flipH="1">
          <a:off x="167925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20</xdr:col>
      <xdr:colOff>809625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68687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20</xdr:col>
      <xdr:colOff>809625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19050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8782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85725</xdr:colOff>
      <xdr:row>4</xdr:row>
      <xdr:rowOff>38100</xdr:rowOff>
    </xdr:from>
    <xdr:to>
      <xdr:col>20</xdr:col>
      <xdr:colOff>762000</xdr:colOff>
      <xdr:row>21</xdr:row>
      <xdr:rowOff>123825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57149</xdr:colOff>
      <xdr:row>50</xdr:row>
      <xdr:rowOff>38098</xdr:rowOff>
    </xdr:from>
    <xdr:to>
      <xdr:col>21</xdr:col>
      <xdr:colOff>0</xdr:colOff>
      <xdr:row>68</xdr:row>
      <xdr:rowOff>57150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9523</xdr:colOff>
      <xdr:row>46</xdr:row>
      <xdr:rowOff>142875</xdr:rowOff>
    </xdr:from>
    <xdr:to>
      <xdr:col>21</xdr:col>
      <xdr:colOff>19050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3" y="10887075"/>
          <a:ext cx="16944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47626</xdr:colOff>
      <xdr:row>1</xdr:row>
      <xdr:rowOff>352425</xdr:rowOff>
    </xdr:to>
    <xdr:sp macro="" textlink="">
      <xdr:nvSpPr>
        <xdr:cNvPr id="5" name="5 Pentágono">
          <a:hlinkClick xmlns:r="http://schemas.openxmlformats.org/officeDocument/2006/relationships" r:id="rId3"/>
          <a:extLst>
            <a:ext uri="{FF2B5EF4-FFF2-40B4-BE49-F238E27FC236}">
              <a16:creationId xmlns:a16="http://schemas.microsoft.com/office/drawing/2014/main" id="{9DE9B000-2226-405F-815F-8D214C5851B7}"/>
            </a:ext>
          </a:extLst>
        </xdr:cNvPr>
        <xdr:cNvSpPr/>
      </xdr:nvSpPr>
      <xdr:spPr>
        <a:xfrm flipH="1">
          <a:off x="17621250"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110" zoomScaleNormal="11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20"/>
      <c r="B5" s="121"/>
      <c r="C5" s="121"/>
      <c r="D5" s="2"/>
      <c r="E5" s="2"/>
      <c r="F5" s="7"/>
      <c r="G5" s="7"/>
      <c r="H5" s="7"/>
      <c r="I5" s="2"/>
      <c r="J5" s="2"/>
      <c r="K5" s="2"/>
    </row>
    <row r="6" spans="1:16" ht="14.25" customHeight="1" x14ac:dyDescent="0.2">
      <c r="A6" s="122"/>
      <c r="B6" s="122"/>
      <c r="C6" s="122"/>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95"/>
      <c r="B9" s="95"/>
      <c r="C9" s="95"/>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8" t="s">
        <v>17</v>
      </c>
      <c r="C16" s="118"/>
      <c r="D16" s="118"/>
      <c r="E16" s="118"/>
      <c r="F16" s="118"/>
      <c r="G16" s="118"/>
      <c r="H16" s="118"/>
      <c r="I16" s="118"/>
      <c r="J16" s="118"/>
      <c r="K16" s="118"/>
      <c r="L16" s="118"/>
      <c r="M16" s="118"/>
      <c r="N16" s="118"/>
      <c r="O16" s="118"/>
      <c r="P16" s="118"/>
    </row>
    <row r="17" spans="1:16" ht="20.100000000000001" customHeight="1" x14ac:dyDescent="0.2">
      <c r="A17" s="2"/>
      <c r="B17" s="118" t="s">
        <v>67</v>
      </c>
      <c r="C17" s="118"/>
      <c r="D17" s="118"/>
      <c r="E17" s="118"/>
      <c r="F17" s="118"/>
      <c r="G17" s="118"/>
      <c r="H17" s="118"/>
      <c r="I17" s="118"/>
      <c r="J17" s="118"/>
      <c r="K17" s="118"/>
      <c r="L17" s="118"/>
      <c r="M17" s="118"/>
      <c r="N17" s="118"/>
      <c r="O17" s="118"/>
      <c r="P17" s="118"/>
    </row>
    <row r="18" spans="1:16" ht="20.100000000000001" customHeight="1" x14ac:dyDescent="0.2">
      <c r="A18" s="2"/>
      <c r="B18" s="118" t="s">
        <v>233</v>
      </c>
      <c r="C18" s="118"/>
      <c r="D18" s="118"/>
      <c r="E18" s="118"/>
      <c r="F18" s="118"/>
      <c r="G18" s="118"/>
      <c r="H18" s="118"/>
      <c r="I18" s="118"/>
      <c r="J18" s="118"/>
      <c r="K18" s="118"/>
      <c r="L18" s="118"/>
      <c r="M18" s="118"/>
      <c r="N18" s="118"/>
      <c r="O18" s="118"/>
      <c r="P18" s="118"/>
    </row>
    <row r="19" spans="1:16" ht="20.100000000000001" customHeight="1" x14ac:dyDescent="0.2">
      <c r="A19" s="2"/>
      <c r="B19" s="118" t="s">
        <v>244</v>
      </c>
      <c r="C19" s="118"/>
      <c r="D19" s="118"/>
      <c r="E19" s="118"/>
      <c r="F19" s="118"/>
      <c r="G19" s="118"/>
      <c r="H19" s="118"/>
      <c r="I19" s="118"/>
      <c r="J19" s="118"/>
      <c r="K19" s="118"/>
      <c r="L19" s="118"/>
      <c r="M19" s="118"/>
      <c r="N19" s="118"/>
      <c r="O19" s="118"/>
      <c r="P19" s="118"/>
    </row>
    <row r="20" spans="1:16" ht="20.100000000000001" customHeight="1" x14ac:dyDescent="0.2">
      <c r="A20" s="2"/>
      <c r="B20" s="118" t="s">
        <v>234</v>
      </c>
      <c r="C20" s="118"/>
      <c r="D20" s="118"/>
      <c r="E20" s="118"/>
      <c r="F20" s="118"/>
      <c r="G20" s="118"/>
      <c r="H20" s="118"/>
      <c r="I20" s="118"/>
      <c r="J20" s="118"/>
      <c r="K20" s="118"/>
      <c r="L20" s="118"/>
      <c r="M20" s="118"/>
      <c r="N20" s="118"/>
      <c r="O20" s="118"/>
      <c r="P20" s="118"/>
    </row>
    <row r="21" spans="1:16" ht="20.100000000000001" customHeight="1" x14ac:dyDescent="0.2">
      <c r="A21" s="2"/>
      <c r="B21" s="118" t="s">
        <v>148</v>
      </c>
      <c r="C21" s="118"/>
      <c r="D21" s="118"/>
      <c r="E21" s="118"/>
      <c r="F21" s="118"/>
      <c r="G21" s="118"/>
      <c r="H21" s="118"/>
      <c r="I21" s="118"/>
      <c r="J21" s="118"/>
      <c r="K21" s="118"/>
      <c r="L21" s="118"/>
      <c r="M21" s="118"/>
      <c r="N21" s="118"/>
      <c r="O21" s="118"/>
      <c r="P21" s="118"/>
    </row>
    <row r="22" spans="1:16" ht="20.100000000000001" customHeight="1" x14ac:dyDescent="0.2">
      <c r="A22" s="2"/>
      <c r="B22" s="118" t="s">
        <v>18</v>
      </c>
      <c r="C22" s="118"/>
      <c r="D22" s="118"/>
      <c r="E22" s="118"/>
      <c r="F22" s="118"/>
      <c r="G22" s="118"/>
      <c r="H22" s="118"/>
      <c r="I22" s="118"/>
      <c r="J22" s="118"/>
      <c r="K22" s="118"/>
      <c r="L22" s="118"/>
      <c r="M22" s="118"/>
      <c r="N22" s="118"/>
      <c r="O22" s="118"/>
      <c r="P22" s="118"/>
    </row>
    <row r="23" spans="1:16" ht="20.100000000000001" customHeight="1" x14ac:dyDescent="0.2">
      <c r="A23" s="2"/>
      <c r="B23" s="118" t="s">
        <v>19</v>
      </c>
      <c r="C23" s="118"/>
      <c r="D23" s="118"/>
      <c r="E23" s="118"/>
      <c r="F23" s="118"/>
      <c r="G23" s="118"/>
      <c r="H23" s="118"/>
      <c r="I23" s="118"/>
      <c r="J23" s="118"/>
      <c r="K23" s="118"/>
      <c r="L23" s="118"/>
      <c r="M23" s="118"/>
      <c r="N23" s="118"/>
      <c r="O23" s="118"/>
      <c r="P23" s="118"/>
    </row>
    <row r="24" spans="1:16" ht="20.100000000000001" customHeight="1" x14ac:dyDescent="0.2">
      <c r="A24" s="2"/>
      <c r="B24" s="118" t="s">
        <v>14</v>
      </c>
      <c r="C24" s="118"/>
      <c r="D24" s="118"/>
      <c r="E24" s="118"/>
      <c r="F24" s="118"/>
      <c r="G24" s="118"/>
      <c r="H24" s="118"/>
      <c r="I24" s="118"/>
      <c r="J24" s="118"/>
      <c r="K24" s="118"/>
      <c r="L24" s="118"/>
      <c r="M24" s="118"/>
      <c r="N24" s="118"/>
      <c r="O24" s="118"/>
      <c r="P24" s="118"/>
    </row>
    <row r="25" spans="1:16" ht="20.100000000000001" customHeight="1" x14ac:dyDescent="0.2">
      <c r="A25" s="2"/>
      <c r="B25" s="118" t="s">
        <v>43</v>
      </c>
      <c r="C25" s="118"/>
      <c r="D25" s="118"/>
      <c r="E25" s="118"/>
      <c r="F25" s="118"/>
      <c r="G25" s="118"/>
      <c r="H25" s="118"/>
      <c r="I25" s="118"/>
      <c r="J25" s="118"/>
      <c r="K25" s="118"/>
      <c r="L25" s="118"/>
      <c r="M25" s="118"/>
      <c r="N25" s="118"/>
      <c r="O25" s="118"/>
      <c r="P25" s="118"/>
    </row>
    <row r="26" spans="1:16" ht="20.100000000000001" customHeight="1" x14ac:dyDescent="0.2">
      <c r="A26" s="2"/>
      <c r="B26" s="118" t="s">
        <v>73</v>
      </c>
      <c r="C26" s="118"/>
      <c r="D26" s="118"/>
      <c r="E26" s="118"/>
      <c r="F26" s="118"/>
      <c r="G26" s="118"/>
      <c r="H26" s="118"/>
      <c r="I26" s="118"/>
      <c r="J26" s="118"/>
      <c r="K26" s="118"/>
      <c r="L26" s="118"/>
      <c r="M26" s="118"/>
      <c r="N26" s="118"/>
      <c r="O26" s="118"/>
      <c r="P26" s="118"/>
    </row>
    <row r="27" spans="1:16" ht="20.100000000000001" customHeight="1" x14ac:dyDescent="0.2">
      <c r="A27" s="2"/>
      <c r="B27" s="118" t="s">
        <v>84</v>
      </c>
      <c r="C27" s="118"/>
      <c r="D27" s="118"/>
      <c r="E27" s="118"/>
      <c r="F27" s="118"/>
      <c r="G27" s="118"/>
      <c r="H27" s="118"/>
      <c r="I27" s="118"/>
      <c r="J27" s="118"/>
      <c r="K27" s="118"/>
      <c r="L27" s="118"/>
      <c r="M27" s="118"/>
      <c r="N27" s="118"/>
      <c r="O27" s="118"/>
      <c r="P27" s="118"/>
    </row>
    <row r="28" spans="1:16" ht="20.100000000000001" customHeight="1" x14ac:dyDescent="0.2">
      <c r="A28" s="2"/>
      <c r="B28" s="118" t="s">
        <v>137</v>
      </c>
      <c r="C28" s="118"/>
      <c r="D28" s="118"/>
      <c r="E28" s="118"/>
      <c r="F28" s="118"/>
      <c r="G28" s="118"/>
      <c r="H28" s="118"/>
      <c r="I28" s="118"/>
      <c r="J28" s="118"/>
      <c r="K28" s="118"/>
      <c r="L28" s="118"/>
      <c r="M28" s="118"/>
      <c r="N28" s="118"/>
      <c r="O28" s="118"/>
      <c r="P28" s="118"/>
    </row>
    <row r="29" spans="1:16" ht="20.100000000000001" customHeight="1" x14ac:dyDescent="0.2">
      <c r="B29" s="118" t="s">
        <v>136</v>
      </c>
      <c r="C29" s="118"/>
      <c r="D29" s="118"/>
      <c r="E29" s="118"/>
      <c r="F29" s="118"/>
      <c r="G29" s="118"/>
      <c r="H29" s="118"/>
      <c r="I29" s="118"/>
      <c r="J29" s="118"/>
      <c r="K29" s="118"/>
      <c r="L29" s="118"/>
      <c r="M29" s="118"/>
      <c r="N29" s="118"/>
      <c r="O29" s="118"/>
      <c r="P29" s="118"/>
    </row>
    <row r="30" spans="1:16" ht="20.100000000000001" customHeight="1" x14ac:dyDescent="0.2">
      <c r="B30" s="118" t="s">
        <v>138</v>
      </c>
      <c r="C30" s="118"/>
      <c r="D30" s="118"/>
      <c r="E30" s="118"/>
      <c r="F30" s="118"/>
      <c r="G30" s="118"/>
      <c r="H30" s="118"/>
      <c r="I30" s="118"/>
      <c r="J30" s="118"/>
      <c r="K30" s="118"/>
      <c r="L30" s="118"/>
      <c r="M30" s="118"/>
      <c r="N30" s="118"/>
      <c r="O30" s="118"/>
      <c r="P30" s="118"/>
    </row>
    <row r="31" spans="1:16" ht="20.100000000000001" customHeight="1" x14ac:dyDescent="0.2">
      <c r="B31" s="118" t="s">
        <v>139</v>
      </c>
      <c r="C31" s="118"/>
      <c r="D31" s="118"/>
      <c r="E31" s="118"/>
      <c r="F31" s="118"/>
      <c r="G31" s="118"/>
      <c r="H31" s="118"/>
      <c r="I31" s="118"/>
      <c r="J31" s="118"/>
      <c r="K31" s="118"/>
      <c r="L31" s="118"/>
      <c r="M31" s="118"/>
      <c r="N31" s="118"/>
      <c r="O31" s="118"/>
      <c r="P31" s="118"/>
    </row>
    <row r="32" spans="1:16" ht="20.100000000000001" customHeight="1" x14ac:dyDescent="0.2">
      <c r="B32" s="118" t="s">
        <v>145</v>
      </c>
      <c r="C32" s="118"/>
      <c r="D32" s="118"/>
      <c r="E32" s="118"/>
      <c r="F32" s="118"/>
      <c r="G32" s="118"/>
      <c r="H32" s="118"/>
      <c r="I32" s="118"/>
      <c r="J32" s="118"/>
      <c r="K32" s="118"/>
      <c r="L32" s="118"/>
      <c r="M32" s="118"/>
      <c r="N32" s="118"/>
      <c r="O32" s="118"/>
      <c r="P32" s="118"/>
    </row>
    <row r="33" spans="2:16" ht="20.100000000000001" customHeight="1" x14ac:dyDescent="0.2">
      <c r="B33" s="118" t="s">
        <v>215</v>
      </c>
      <c r="C33" s="119"/>
      <c r="D33" s="119"/>
      <c r="E33" s="119"/>
      <c r="F33" s="119"/>
      <c r="G33" s="119"/>
      <c r="H33" s="119"/>
      <c r="I33" s="119"/>
      <c r="J33" s="119"/>
      <c r="K33" s="119"/>
      <c r="L33" s="119"/>
      <c r="M33" s="119"/>
      <c r="N33" s="119"/>
      <c r="O33" s="119"/>
      <c r="P33" s="119"/>
    </row>
    <row r="34" spans="2:16" ht="14.25" customHeight="1" x14ac:dyDescent="0.2">
      <c r="B34" s="28"/>
      <c r="C34" s="28"/>
      <c r="D34" s="28"/>
      <c r="E34" s="28"/>
      <c r="F34" s="28"/>
      <c r="G34" s="28"/>
      <c r="H34" s="28"/>
      <c r="I34" s="28"/>
      <c r="J34" s="28"/>
      <c r="K34" s="28"/>
      <c r="L34" s="28"/>
      <c r="M34" s="28"/>
      <c r="N34" s="28"/>
      <c r="O34" s="28"/>
      <c r="P34" s="28"/>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20">
    <mergeCell ref="A5:C5"/>
    <mergeCell ref="A6:C6"/>
    <mergeCell ref="B16:P16"/>
    <mergeCell ref="B17:P17"/>
    <mergeCell ref="B18:P18"/>
    <mergeCell ref="B33:P33"/>
    <mergeCell ref="B30:P30"/>
    <mergeCell ref="B31:P31"/>
    <mergeCell ref="B32:P32"/>
    <mergeCell ref="B19:P19"/>
    <mergeCell ref="B22:P22"/>
    <mergeCell ref="B23:P23"/>
    <mergeCell ref="B24:P24"/>
    <mergeCell ref="B25:P25"/>
    <mergeCell ref="B26:P26"/>
    <mergeCell ref="B27:P27"/>
    <mergeCell ref="B28:P28"/>
    <mergeCell ref="B29:P29"/>
    <mergeCell ref="B21:P21"/>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3" location="Provincias!A1" display="Datos provinciales" xr:uid="{02088351-E982-4EA2-9B8D-148401F624BA}"/>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heetViews>
  <sheetFormatPr baseColWidth="10" defaultColWidth="11.42578125" defaultRowHeight="12.75" x14ac:dyDescent="0.2"/>
  <cols>
    <col min="1" max="1" width="10.28515625" style="12" customWidth="1"/>
    <col min="2" max="2" width="30.85546875" style="12" customWidth="1"/>
    <col min="3" max="13" width="12.28515625" style="12" customWidth="1"/>
    <col min="14" max="14" width="12.140625" style="12" customWidth="1"/>
    <col min="15" max="15" width="12" style="12" hidden="1" customWidth="1"/>
    <col min="16" max="16" width="13.7109375" style="12" hidden="1" customWidth="1"/>
    <col min="17" max="17" width="11.7109375" style="12" customWidth="1"/>
    <col min="18" max="18" width="11.5703125" style="12" customWidth="1"/>
    <col min="19" max="19" width="13" style="12" customWidth="1"/>
    <col min="20" max="20" width="11.28515625" style="12" customWidth="1"/>
    <col min="21" max="23" width="12.28515625" style="12" customWidth="1"/>
    <col min="24" max="24" width="12.85546875" style="12" customWidth="1"/>
    <col min="25" max="59" width="12.285156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237</v>
      </c>
      <c r="D5" s="38" t="s">
        <v>240</v>
      </c>
      <c r="E5" s="38" t="s">
        <v>242</v>
      </c>
      <c r="F5" s="60" t="s">
        <v>257</v>
      </c>
      <c r="G5" s="38" t="s">
        <v>258</v>
      </c>
    </row>
    <row r="6" spans="1:18" ht="17.100000000000001" customHeight="1" thickBot="1" x14ac:dyDescent="0.25">
      <c r="B6" s="54" t="s">
        <v>52</v>
      </c>
      <c r="C6" s="40">
        <v>1446</v>
      </c>
      <c r="D6" s="40">
        <v>1064</v>
      </c>
      <c r="E6" s="40">
        <v>636</v>
      </c>
      <c r="F6" s="40">
        <v>1405</v>
      </c>
      <c r="G6" s="40">
        <v>1458</v>
      </c>
    </row>
    <row r="7" spans="1:18" ht="17.100000000000001" customHeight="1" thickBot="1" x14ac:dyDescent="0.25">
      <c r="B7" s="54" t="s">
        <v>53</v>
      </c>
      <c r="C7" s="40">
        <v>132</v>
      </c>
      <c r="D7" s="40">
        <v>90</v>
      </c>
      <c r="E7" s="40">
        <v>46</v>
      </c>
      <c r="F7" s="40">
        <v>110</v>
      </c>
      <c r="G7" s="40">
        <v>67</v>
      </c>
    </row>
    <row r="8" spans="1:18" ht="17.100000000000001" customHeight="1" thickBot="1" x14ac:dyDescent="0.25">
      <c r="B8" s="54" t="s">
        <v>151</v>
      </c>
      <c r="C8" s="40">
        <v>89</v>
      </c>
      <c r="D8" s="40">
        <v>61</v>
      </c>
      <c r="E8" s="40">
        <v>40</v>
      </c>
      <c r="F8" s="40">
        <v>131</v>
      </c>
      <c r="G8" s="40">
        <v>98</v>
      </c>
    </row>
    <row r="9" spans="1:18" ht="17.100000000000001" customHeight="1" thickBot="1" x14ac:dyDescent="0.25">
      <c r="B9" s="54" t="s">
        <v>47</v>
      </c>
      <c r="C9" s="40">
        <v>81</v>
      </c>
      <c r="D9" s="40">
        <v>77</v>
      </c>
      <c r="E9" s="40">
        <v>54</v>
      </c>
      <c r="F9" s="40">
        <v>91</v>
      </c>
      <c r="G9" s="40">
        <v>92</v>
      </c>
    </row>
    <row r="10" spans="1:18" ht="17.100000000000001" customHeight="1" thickBot="1" x14ac:dyDescent="0.25">
      <c r="B10" s="54" t="s">
        <v>8</v>
      </c>
      <c r="C10" s="40">
        <v>292</v>
      </c>
      <c r="D10" s="40">
        <v>230</v>
      </c>
      <c r="E10" s="40">
        <v>116</v>
      </c>
      <c r="F10" s="40">
        <v>251</v>
      </c>
      <c r="G10" s="40">
        <v>243</v>
      </c>
    </row>
    <row r="11" spans="1:18" ht="17.100000000000001" customHeight="1" thickBot="1" x14ac:dyDescent="0.25">
      <c r="A11" s="67"/>
      <c r="B11" s="54" t="s">
        <v>9</v>
      </c>
      <c r="C11" s="40">
        <v>68</v>
      </c>
      <c r="D11" s="40">
        <v>48</v>
      </c>
      <c r="E11" s="40">
        <v>29</v>
      </c>
      <c r="F11" s="40">
        <v>47</v>
      </c>
      <c r="G11" s="40">
        <v>71</v>
      </c>
    </row>
    <row r="12" spans="1:18" ht="17.100000000000001" customHeight="1" thickBot="1" x14ac:dyDescent="0.25">
      <c r="A12" s="67"/>
      <c r="B12" s="54" t="s">
        <v>55</v>
      </c>
      <c r="C12" s="40">
        <v>162</v>
      </c>
      <c r="D12" s="40">
        <v>167</v>
      </c>
      <c r="E12" s="40">
        <v>91</v>
      </c>
      <c r="F12" s="40">
        <v>198</v>
      </c>
      <c r="G12" s="40">
        <v>178</v>
      </c>
    </row>
    <row r="13" spans="1:18" ht="17.100000000000001" customHeight="1" thickBot="1" x14ac:dyDescent="0.25">
      <c r="A13" s="67"/>
      <c r="B13" s="54" t="s">
        <v>49</v>
      </c>
      <c r="C13" s="40">
        <v>271</v>
      </c>
      <c r="D13" s="40">
        <v>279</v>
      </c>
      <c r="E13" s="40">
        <v>149</v>
      </c>
      <c r="F13" s="40">
        <v>263</v>
      </c>
      <c r="G13" s="40">
        <v>243</v>
      </c>
    </row>
    <row r="14" spans="1:18" ht="17.100000000000001" customHeight="1" thickBot="1" x14ac:dyDescent="0.25">
      <c r="A14" s="67"/>
      <c r="B14" s="54" t="s">
        <v>26</v>
      </c>
      <c r="C14" s="40">
        <v>865</v>
      </c>
      <c r="D14" s="40">
        <v>1027</v>
      </c>
      <c r="E14" s="40">
        <v>477</v>
      </c>
      <c r="F14" s="40">
        <v>1088</v>
      </c>
      <c r="G14" s="40">
        <v>1125</v>
      </c>
    </row>
    <row r="15" spans="1:18" ht="17.100000000000001" customHeight="1" thickBot="1" x14ac:dyDescent="0.25">
      <c r="A15" s="67"/>
      <c r="B15" s="54" t="s">
        <v>216</v>
      </c>
      <c r="C15" s="40">
        <v>1042</v>
      </c>
      <c r="D15" s="40">
        <v>821</v>
      </c>
      <c r="E15" s="40">
        <v>359</v>
      </c>
      <c r="F15" s="40">
        <v>878</v>
      </c>
      <c r="G15" s="40">
        <v>837</v>
      </c>
    </row>
    <row r="16" spans="1:18" ht="17.100000000000001" customHeight="1" thickBot="1" x14ac:dyDescent="0.25">
      <c r="B16" s="54" t="s">
        <v>21</v>
      </c>
      <c r="C16" s="40">
        <v>78</v>
      </c>
      <c r="D16" s="40">
        <v>89</v>
      </c>
      <c r="E16" s="40">
        <v>37</v>
      </c>
      <c r="F16" s="40">
        <v>70</v>
      </c>
      <c r="G16" s="40">
        <v>80</v>
      </c>
    </row>
    <row r="17" spans="2:18" ht="17.100000000000001" customHeight="1" thickBot="1" x14ac:dyDescent="0.25">
      <c r="B17" s="54" t="s">
        <v>10</v>
      </c>
      <c r="C17" s="40">
        <v>177</v>
      </c>
      <c r="D17" s="40">
        <v>203</v>
      </c>
      <c r="E17" s="40">
        <v>103</v>
      </c>
      <c r="F17" s="40">
        <v>288</v>
      </c>
      <c r="G17" s="40">
        <v>210</v>
      </c>
    </row>
    <row r="18" spans="2:18" ht="17.100000000000001" customHeight="1" thickBot="1" x14ac:dyDescent="0.25">
      <c r="B18" s="54" t="s">
        <v>152</v>
      </c>
      <c r="C18" s="40">
        <v>521</v>
      </c>
      <c r="D18" s="40">
        <v>567</v>
      </c>
      <c r="E18" s="40">
        <v>280</v>
      </c>
      <c r="F18" s="40">
        <v>668</v>
      </c>
      <c r="G18" s="40">
        <v>471</v>
      </c>
    </row>
    <row r="19" spans="2:18" ht="17.100000000000001" customHeight="1" thickBot="1" x14ac:dyDescent="0.25">
      <c r="B19" s="54" t="s">
        <v>153</v>
      </c>
      <c r="C19" s="40">
        <v>297</v>
      </c>
      <c r="D19" s="40">
        <v>195</v>
      </c>
      <c r="E19" s="40">
        <v>151</v>
      </c>
      <c r="F19" s="40">
        <v>229</v>
      </c>
      <c r="G19" s="40">
        <v>295</v>
      </c>
    </row>
    <row r="20" spans="2:18" ht="17.100000000000001" customHeight="1" thickBot="1" x14ac:dyDescent="0.25">
      <c r="B20" s="54" t="s">
        <v>154</v>
      </c>
      <c r="C20" s="40">
        <v>30</v>
      </c>
      <c r="D20" s="40">
        <v>37</v>
      </c>
      <c r="E20" s="40">
        <v>15</v>
      </c>
      <c r="F20" s="40">
        <v>41</v>
      </c>
      <c r="G20" s="40">
        <v>37</v>
      </c>
    </row>
    <row r="21" spans="2:18" ht="17.100000000000001" customHeight="1" thickBot="1" x14ac:dyDescent="0.25">
      <c r="B21" s="54" t="s">
        <v>51</v>
      </c>
      <c r="C21" s="40">
        <v>178</v>
      </c>
      <c r="D21" s="40">
        <v>175</v>
      </c>
      <c r="E21" s="40">
        <v>110</v>
      </c>
      <c r="F21" s="40">
        <v>152</v>
      </c>
      <c r="G21" s="40">
        <v>124</v>
      </c>
    </row>
    <row r="22" spans="2:18" ht="17.100000000000001" customHeight="1" thickBot="1" x14ac:dyDescent="0.25">
      <c r="B22" s="54" t="s">
        <v>11</v>
      </c>
      <c r="C22" s="40">
        <v>24</v>
      </c>
      <c r="D22" s="40">
        <v>31</v>
      </c>
      <c r="E22" s="40">
        <v>23</v>
      </c>
      <c r="F22" s="40">
        <v>37</v>
      </c>
      <c r="G22" s="40">
        <v>29</v>
      </c>
    </row>
    <row r="23" spans="2:18" ht="17.100000000000001" customHeight="1" thickBot="1" x14ac:dyDescent="0.25">
      <c r="B23" s="56" t="s">
        <v>22</v>
      </c>
      <c r="C23" s="57">
        <v>5753</v>
      </c>
      <c r="D23" s="57">
        <v>5161</v>
      </c>
      <c r="E23" s="57">
        <v>2716</v>
      </c>
      <c r="F23" s="57">
        <v>5947</v>
      </c>
      <c r="G23" s="57">
        <v>5658</v>
      </c>
      <c r="H23" s="18"/>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259</v>
      </c>
    </row>
    <row r="28" spans="2:18" ht="17.100000000000001" customHeight="1" thickBot="1" x14ac:dyDescent="0.25">
      <c r="B28" s="54" t="s">
        <v>52</v>
      </c>
      <c r="C28" s="36">
        <f t="shared" ref="C28:C45" si="0">+(G6-C6)/C6</f>
        <v>8.2987551867219917E-3</v>
      </c>
    </row>
    <row r="29" spans="2:18" ht="17.100000000000001" customHeight="1" thickBot="1" x14ac:dyDescent="0.25">
      <c r="B29" s="54" t="s">
        <v>53</v>
      </c>
      <c r="C29" s="36">
        <f t="shared" si="0"/>
        <v>-0.49242424242424243</v>
      </c>
    </row>
    <row r="30" spans="2:18" ht="17.100000000000001" customHeight="1" thickBot="1" x14ac:dyDescent="0.25">
      <c r="B30" s="54" t="s">
        <v>151</v>
      </c>
      <c r="C30" s="36">
        <f t="shared" si="0"/>
        <v>0.10112359550561797</v>
      </c>
    </row>
    <row r="31" spans="2:18" ht="17.100000000000001" customHeight="1" thickBot="1" x14ac:dyDescent="0.25">
      <c r="B31" s="54" t="s">
        <v>47</v>
      </c>
      <c r="C31" s="36">
        <f t="shared" si="0"/>
        <v>0.13580246913580246</v>
      </c>
    </row>
    <row r="32" spans="2:18" ht="17.100000000000001" customHeight="1" thickBot="1" x14ac:dyDescent="0.25">
      <c r="B32" s="54" t="s">
        <v>8</v>
      </c>
      <c r="C32" s="36">
        <f t="shared" si="0"/>
        <v>-0.1678082191780822</v>
      </c>
    </row>
    <row r="33" spans="2:3" ht="17.100000000000001" customHeight="1" thickBot="1" x14ac:dyDescent="0.25">
      <c r="B33" s="54" t="s">
        <v>9</v>
      </c>
      <c r="C33" s="36">
        <f t="shared" si="0"/>
        <v>4.4117647058823532E-2</v>
      </c>
    </row>
    <row r="34" spans="2:3" ht="17.100000000000001" customHeight="1" thickBot="1" x14ac:dyDescent="0.25">
      <c r="B34" s="54" t="s">
        <v>55</v>
      </c>
      <c r="C34" s="36">
        <f t="shared" si="0"/>
        <v>9.8765432098765427E-2</v>
      </c>
    </row>
    <row r="35" spans="2:3" ht="17.100000000000001" customHeight="1" thickBot="1" x14ac:dyDescent="0.25">
      <c r="B35" s="54" t="s">
        <v>49</v>
      </c>
      <c r="C35" s="36">
        <f t="shared" si="0"/>
        <v>-0.10332103321033211</v>
      </c>
    </row>
    <row r="36" spans="2:3" ht="17.100000000000001" customHeight="1" thickBot="1" x14ac:dyDescent="0.25">
      <c r="B36" s="54" t="s">
        <v>26</v>
      </c>
      <c r="C36" s="36">
        <f t="shared" si="0"/>
        <v>0.30057803468208094</v>
      </c>
    </row>
    <row r="37" spans="2:3" ht="17.100000000000001" customHeight="1" thickBot="1" x14ac:dyDescent="0.25">
      <c r="B37" s="54" t="s">
        <v>216</v>
      </c>
      <c r="C37" s="36">
        <f t="shared" si="0"/>
        <v>-0.19673704414587331</v>
      </c>
    </row>
    <row r="38" spans="2:3" ht="17.100000000000001" customHeight="1" thickBot="1" x14ac:dyDescent="0.25">
      <c r="B38" s="54" t="s">
        <v>21</v>
      </c>
      <c r="C38" s="36">
        <f t="shared" si="0"/>
        <v>2.564102564102564E-2</v>
      </c>
    </row>
    <row r="39" spans="2:3" ht="17.100000000000001" customHeight="1" thickBot="1" x14ac:dyDescent="0.25">
      <c r="B39" s="54" t="s">
        <v>10</v>
      </c>
      <c r="C39" s="36">
        <f t="shared" si="0"/>
        <v>0.1864406779661017</v>
      </c>
    </row>
    <row r="40" spans="2:3" ht="17.100000000000001" customHeight="1" thickBot="1" x14ac:dyDescent="0.25">
      <c r="B40" s="54" t="s">
        <v>152</v>
      </c>
      <c r="C40" s="36">
        <f t="shared" si="0"/>
        <v>-9.5969289827255277E-2</v>
      </c>
    </row>
    <row r="41" spans="2:3" ht="17.100000000000001" customHeight="1" thickBot="1" x14ac:dyDescent="0.25">
      <c r="B41" s="54" t="s">
        <v>153</v>
      </c>
      <c r="C41" s="36">
        <f t="shared" si="0"/>
        <v>-6.7340067340067337E-3</v>
      </c>
    </row>
    <row r="42" spans="2:3" ht="17.100000000000001" customHeight="1" thickBot="1" x14ac:dyDescent="0.25">
      <c r="B42" s="54" t="s">
        <v>154</v>
      </c>
      <c r="C42" s="36">
        <f t="shared" si="0"/>
        <v>0.23333333333333334</v>
      </c>
    </row>
    <row r="43" spans="2:3" ht="17.100000000000001" customHeight="1" thickBot="1" x14ac:dyDescent="0.25">
      <c r="B43" s="54" t="s">
        <v>51</v>
      </c>
      <c r="C43" s="36">
        <f t="shared" si="0"/>
        <v>-0.30337078651685395</v>
      </c>
    </row>
    <row r="44" spans="2:3" ht="17.100000000000001" customHeight="1" thickBot="1" x14ac:dyDescent="0.25">
      <c r="B44" s="54" t="s">
        <v>11</v>
      </c>
      <c r="C44" s="36">
        <f t="shared" si="0"/>
        <v>0.20833333333333334</v>
      </c>
    </row>
    <row r="45" spans="2:3" ht="17.100000000000001" customHeight="1" thickBot="1" x14ac:dyDescent="0.25">
      <c r="B45" s="56" t="s">
        <v>22</v>
      </c>
      <c r="C45" s="65">
        <f t="shared" si="0"/>
        <v>-1.6513123587693378E-2</v>
      </c>
    </row>
    <row r="51" spans="2:16" ht="39" customHeight="1" x14ac:dyDescent="0.2">
      <c r="C51" s="38" t="s">
        <v>226</v>
      </c>
      <c r="D51" s="38" t="s">
        <v>227</v>
      </c>
      <c r="E51" s="38" t="s">
        <v>228</v>
      </c>
      <c r="F51" s="60" t="s">
        <v>232</v>
      </c>
      <c r="G51" s="38" t="s">
        <v>258</v>
      </c>
      <c r="O51" s="111">
        <v>2023</v>
      </c>
      <c r="P51" s="12">
        <v>2024</v>
      </c>
    </row>
    <row r="52" spans="2:16" ht="15" thickBot="1" x14ac:dyDescent="0.25">
      <c r="B52" s="54" t="s">
        <v>52</v>
      </c>
      <c r="C52" s="102">
        <f t="shared" ref="C52:F61" si="1">+C6/$O52*100000</f>
        <v>16.520631595399447</v>
      </c>
      <c r="D52" s="102">
        <f t="shared" si="1"/>
        <v>12.156260039768336</v>
      </c>
      <c r="E52" s="102">
        <f t="shared" si="1"/>
        <v>7.2663358884329527</v>
      </c>
      <c r="F52" s="102">
        <f t="shared" si="1"/>
        <v>16.052204281836946</v>
      </c>
      <c r="G52" s="102">
        <f>+G6/$P52*100000</f>
        <v>16.569175968739941</v>
      </c>
      <c r="O52" s="110">
        <v>8752692</v>
      </c>
      <c r="P52" s="12">
        <v>8799472</v>
      </c>
    </row>
    <row r="53" spans="2:16" ht="15" thickBot="1" x14ac:dyDescent="0.25">
      <c r="B53" s="54" t="s">
        <v>53</v>
      </c>
      <c r="C53" s="102">
        <f t="shared" si="1"/>
        <v>9.84127954527324</v>
      </c>
      <c r="D53" s="102">
        <f t="shared" si="1"/>
        <v>6.7099633263226632</v>
      </c>
      <c r="E53" s="102">
        <f t="shared" si="1"/>
        <v>3.4295368112315838</v>
      </c>
      <c r="F53" s="102">
        <f t="shared" si="1"/>
        <v>8.2010662877277003</v>
      </c>
      <c r="G53" s="102">
        <f t="shared" ref="G53:G69" si="2">+G7/$P53*100000</f>
        <v>4.974732812298134</v>
      </c>
      <c r="O53" s="110">
        <v>1341289</v>
      </c>
      <c r="P53" s="12">
        <v>1346806</v>
      </c>
    </row>
    <row r="54" spans="2:16" ht="17.25" customHeight="1" thickBot="1" x14ac:dyDescent="0.25">
      <c r="B54" s="54" t="s">
        <v>151</v>
      </c>
      <c r="C54" s="102">
        <f t="shared" si="1"/>
        <v>8.8463908713198016</v>
      </c>
      <c r="D54" s="102">
        <f t="shared" si="1"/>
        <v>6.0632566646124486</v>
      </c>
      <c r="E54" s="102">
        <f t="shared" si="1"/>
        <v>3.9759060095819336</v>
      </c>
      <c r="F54" s="102">
        <f t="shared" si="1"/>
        <v>13.021092181380833</v>
      </c>
      <c r="G54" s="102">
        <f t="shared" si="2"/>
        <v>9.7190596710594175</v>
      </c>
      <c r="O54" s="110">
        <v>1006060</v>
      </c>
      <c r="P54" s="12">
        <v>1008328</v>
      </c>
    </row>
    <row r="55" spans="2:16" ht="15" thickBot="1" x14ac:dyDescent="0.25">
      <c r="B55" s="54" t="s">
        <v>47</v>
      </c>
      <c r="C55" s="102">
        <f t="shared" si="1"/>
        <v>6.6947349628814132</v>
      </c>
      <c r="D55" s="102">
        <f t="shared" si="1"/>
        <v>6.3641307671835667</v>
      </c>
      <c r="E55" s="102">
        <f t="shared" si="1"/>
        <v>4.4631566419209427</v>
      </c>
      <c r="F55" s="102">
        <f t="shared" si="1"/>
        <v>7.5212454521260339</v>
      </c>
      <c r="G55" s="102">
        <f t="shared" si="2"/>
        <v>7.4547891348068962</v>
      </c>
      <c r="O55" s="110">
        <v>1209906</v>
      </c>
      <c r="P55" s="12">
        <v>1234106</v>
      </c>
    </row>
    <row r="56" spans="2:16" ht="15" thickBot="1" x14ac:dyDescent="0.25">
      <c r="B56" s="54" t="s">
        <v>8</v>
      </c>
      <c r="C56" s="102">
        <f t="shared" si="1"/>
        <v>13.19466284925188</v>
      </c>
      <c r="D56" s="102">
        <f t="shared" si="1"/>
        <v>10.393056353862784</v>
      </c>
      <c r="E56" s="102">
        <f t="shared" si="1"/>
        <v>5.2417153784699249</v>
      </c>
      <c r="F56" s="102">
        <f t="shared" si="1"/>
        <v>11.341987586171994</v>
      </c>
      <c r="G56" s="102">
        <f t="shared" si="2"/>
        <v>10.845183444269592</v>
      </c>
      <c r="O56" s="110">
        <v>2213016</v>
      </c>
      <c r="P56" s="12">
        <v>2240626</v>
      </c>
    </row>
    <row r="57" spans="2:16" ht="15" thickBot="1" x14ac:dyDescent="0.25">
      <c r="B57" s="54" t="s">
        <v>9</v>
      </c>
      <c r="C57" s="102">
        <f t="shared" si="1"/>
        <v>11.557019444685215</v>
      </c>
      <c r="D57" s="102">
        <f t="shared" si="1"/>
        <v>8.157896078601329</v>
      </c>
      <c r="E57" s="102">
        <f t="shared" si="1"/>
        <v>4.9287288808216356</v>
      </c>
      <c r="F57" s="102">
        <f t="shared" si="1"/>
        <v>7.9879399102971345</v>
      </c>
      <c r="G57" s="102">
        <f t="shared" si="2"/>
        <v>12.01345506967804</v>
      </c>
      <c r="O57" s="110">
        <v>588387</v>
      </c>
      <c r="P57" s="12">
        <v>591004</v>
      </c>
    </row>
    <row r="58" spans="2:16" ht="15" thickBot="1" x14ac:dyDescent="0.25">
      <c r="B58" s="54" t="s">
        <v>55</v>
      </c>
      <c r="C58" s="102">
        <f t="shared" si="1"/>
        <v>6.7961486812744702</v>
      </c>
      <c r="D58" s="102">
        <f t="shared" si="1"/>
        <v>7.0059063566224484</v>
      </c>
      <c r="E58" s="102">
        <f t="shared" si="1"/>
        <v>3.8175896913331906</v>
      </c>
      <c r="F58" s="102">
        <f t="shared" si="1"/>
        <v>8.3064039437799089</v>
      </c>
      <c r="G58" s="102">
        <f t="shared" si="2"/>
        <v>7.4504763072760598</v>
      </c>
      <c r="O58" s="110">
        <v>2383703</v>
      </c>
      <c r="P58" s="12">
        <v>2389109</v>
      </c>
    </row>
    <row r="59" spans="2:16" ht="15" thickBot="1" x14ac:dyDescent="0.25">
      <c r="B59" s="54" t="s">
        <v>49</v>
      </c>
      <c r="C59" s="102">
        <f t="shared" si="1"/>
        <v>13.003302166993109</v>
      </c>
      <c r="D59" s="102">
        <f t="shared" si="1"/>
        <v>13.387163485575931</v>
      </c>
      <c r="E59" s="102">
        <f t="shared" si="1"/>
        <v>7.1494170586050672</v>
      </c>
      <c r="F59" s="102">
        <f t="shared" si="1"/>
        <v>12.619440848410287</v>
      </c>
      <c r="G59" s="102">
        <f t="shared" si="2"/>
        <v>11.551691681070627</v>
      </c>
      <c r="O59" s="110">
        <v>2084086</v>
      </c>
      <c r="P59" s="12">
        <v>2103588</v>
      </c>
    </row>
    <row r="60" spans="2:16" ht="15" thickBot="1" x14ac:dyDescent="0.25">
      <c r="B60" s="54" t="s">
        <v>26</v>
      </c>
      <c r="C60" s="102">
        <f t="shared" si="1"/>
        <v>10.94664705466224</v>
      </c>
      <c r="D60" s="102">
        <f t="shared" si="1"/>
        <v>12.996770549292624</v>
      </c>
      <c r="E60" s="102">
        <f t="shared" si="1"/>
        <v>6.0364747341894667</v>
      </c>
      <c r="F60" s="102">
        <f t="shared" si="1"/>
        <v>13.768730630604066</v>
      </c>
      <c r="G60" s="102">
        <f t="shared" si="2"/>
        <v>13.985414145407285</v>
      </c>
      <c r="O60" s="110">
        <v>7901963</v>
      </c>
      <c r="P60" s="12">
        <v>8044095</v>
      </c>
    </row>
    <row r="61" spans="2:16" ht="15" thickBot="1" x14ac:dyDescent="0.25">
      <c r="B61" s="54" t="s">
        <v>216</v>
      </c>
      <c r="C61" s="102">
        <f t="shared" si="1"/>
        <v>19.976247053647342</v>
      </c>
      <c r="D61" s="102">
        <f t="shared" si="1"/>
        <v>15.739442256280679</v>
      </c>
      <c r="E61" s="102">
        <f t="shared" si="1"/>
        <v>6.8824114129168859</v>
      </c>
      <c r="F61" s="102">
        <f t="shared" si="1"/>
        <v>16.832192814877512</v>
      </c>
      <c r="G61" s="102">
        <f t="shared" si="2"/>
        <v>15.679051868813728</v>
      </c>
      <c r="O61" s="110">
        <v>5216195</v>
      </c>
      <c r="P61" s="12">
        <v>5338333</v>
      </c>
    </row>
    <row r="62" spans="2:16" ht="15" thickBot="1" x14ac:dyDescent="0.25">
      <c r="B62" s="54" t="s">
        <v>21</v>
      </c>
      <c r="C62" s="102">
        <f t="shared" ref="C62:F69" si="3">+C16/$O62*100000</f>
        <v>7.3982316329414797</v>
      </c>
      <c r="D62" s="102">
        <f t="shared" si="3"/>
        <v>8.4415719914332268</v>
      </c>
      <c r="E62" s="102">
        <f t="shared" si="3"/>
        <v>3.50941756947224</v>
      </c>
      <c r="F62" s="102">
        <f t="shared" si="3"/>
        <v>6.6394386449474823</v>
      </c>
      <c r="G62" s="102">
        <f t="shared" si="2"/>
        <v>7.603189538011196</v>
      </c>
      <c r="O62" s="110">
        <v>1054306</v>
      </c>
      <c r="P62" s="12">
        <v>1052190</v>
      </c>
    </row>
    <row r="63" spans="2:16" ht="15" thickBot="1" x14ac:dyDescent="0.25">
      <c r="B63" s="54" t="s">
        <v>10</v>
      </c>
      <c r="C63" s="102">
        <f t="shared" si="3"/>
        <v>6.5569543724883523</v>
      </c>
      <c r="D63" s="102">
        <f t="shared" si="3"/>
        <v>7.5201228113849483</v>
      </c>
      <c r="E63" s="102">
        <f t="shared" si="3"/>
        <v>3.8156288156288158</v>
      </c>
      <c r="F63" s="102">
        <f t="shared" si="3"/>
        <v>10.66894270777766</v>
      </c>
      <c r="G63" s="102">
        <f t="shared" si="2"/>
        <v>7.7601736800776022</v>
      </c>
      <c r="O63" s="110">
        <v>2699424</v>
      </c>
      <c r="P63" s="12">
        <v>2706125</v>
      </c>
    </row>
    <row r="64" spans="2:16" ht="15" thickBot="1" x14ac:dyDescent="0.25">
      <c r="B64" s="54" t="s">
        <v>152</v>
      </c>
      <c r="C64" s="102">
        <f t="shared" si="3"/>
        <v>7.5815971209139592</v>
      </c>
      <c r="D64" s="102">
        <f t="shared" si="3"/>
        <v>8.2509895730483969</v>
      </c>
      <c r="E64" s="102">
        <f t="shared" si="3"/>
        <v>4.0745627521226657</v>
      </c>
      <c r="F64" s="102">
        <f t="shared" si="3"/>
        <v>9.7207425657783588</v>
      </c>
      <c r="G64" s="102">
        <f t="shared" si="2"/>
        <v>6.6969170152452255</v>
      </c>
      <c r="O64" s="110">
        <v>6871903</v>
      </c>
      <c r="P64" s="12">
        <v>7033087</v>
      </c>
    </row>
    <row r="65" spans="2:16" ht="15" thickBot="1" x14ac:dyDescent="0.25">
      <c r="B65" s="54" t="s">
        <v>153</v>
      </c>
      <c r="C65" s="102">
        <f t="shared" si="3"/>
        <v>19.140396418876943</v>
      </c>
      <c r="D65" s="102">
        <f t="shared" si="3"/>
        <v>12.56692694168688</v>
      </c>
      <c r="E65" s="102">
        <f t="shared" si="3"/>
        <v>9.7313126574088162</v>
      </c>
      <c r="F65" s="102">
        <f t="shared" si="3"/>
        <v>14.758083434083566</v>
      </c>
      <c r="G65" s="102">
        <f t="shared" si="2"/>
        <v>18.759805177833414</v>
      </c>
      <c r="O65" s="110">
        <v>1551692</v>
      </c>
      <c r="P65" s="12">
        <v>1572511</v>
      </c>
    </row>
    <row r="66" spans="2:16" ht="15" thickBot="1" x14ac:dyDescent="0.25">
      <c r="B66" s="54" t="s">
        <v>154</v>
      </c>
      <c r="C66" s="102">
        <f t="shared" si="3"/>
        <v>4.4632562429796705</v>
      </c>
      <c r="D66" s="102">
        <f t="shared" si="3"/>
        <v>5.5046826996749258</v>
      </c>
      <c r="E66" s="102">
        <f t="shared" si="3"/>
        <v>2.2316281214898352</v>
      </c>
      <c r="F66" s="102">
        <f t="shared" si="3"/>
        <v>6.099783532072216</v>
      </c>
      <c r="G66" s="102">
        <f t="shared" si="2"/>
        <v>5.4477377900736323</v>
      </c>
      <c r="O66" s="110">
        <v>672155</v>
      </c>
      <c r="P66" s="12">
        <v>679181</v>
      </c>
    </row>
    <row r="67" spans="2:16" ht="15" thickBot="1" x14ac:dyDescent="0.25">
      <c r="B67" s="54" t="s">
        <v>51</v>
      </c>
      <c r="C67" s="102">
        <f t="shared" si="3"/>
        <v>8.0313964432645015</v>
      </c>
      <c r="D67" s="102">
        <f t="shared" si="3"/>
        <v>7.8960358290521784</v>
      </c>
      <c r="E67" s="102">
        <f t="shared" si="3"/>
        <v>4.9632225211185119</v>
      </c>
      <c r="F67" s="102">
        <f t="shared" si="3"/>
        <v>6.8582711200910342</v>
      </c>
      <c r="G67" s="102">
        <f t="shared" si="2"/>
        <v>5.5607276301793247</v>
      </c>
      <c r="O67" s="110">
        <v>2216302</v>
      </c>
      <c r="P67" s="12">
        <v>2229924</v>
      </c>
    </row>
    <row r="68" spans="2:16" ht="15" thickBot="1" x14ac:dyDescent="0.25">
      <c r="B68" s="54" t="s">
        <v>11</v>
      </c>
      <c r="C68" s="102">
        <f t="shared" si="3"/>
        <v>7.4468943347751351</v>
      </c>
      <c r="D68" s="102">
        <f t="shared" si="3"/>
        <v>9.6189051824178833</v>
      </c>
      <c r="E68" s="102">
        <f t="shared" si="3"/>
        <v>7.1366070708261713</v>
      </c>
      <c r="F68" s="102">
        <f t="shared" si="3"/>
        <v>11.480628766111666</v>
      </c>
      <c r="G68" s="102">
        <f t="shared" si="2"/>
        <v>8.9418134614376594</v>
      </c>
      <c r="O68" s="110">
        <v>322282</v>
      </c>
      <c r="P68" s="12">
        <v>324319</v>
      </c>
    </row>
    <row r="69" spans="2:16" ht="15" thickBot="1" x14ac:dyDescent="0.25">
      <c r="B69" s="56" t="s">
        <v>22</v>
      </c>
      <c r="C69" s="103">
        <f t="shared" si="3"/>
        <v>11.964140188112552</v>
      </c>
      <c r="D69" s="103">
        <f t="shared" si="3"/>
        <v>10.732996264705177</v>
      </c>
      <c r="E69" s="103">
        <f t="shared" si="3"/>
        <v>5.6482886756324859</v>
      </c>
      <c r="F69" s="103">
        <f t="shared" si="3"/>
        <v>12.367589379229161</v>
      </c>
      <c r="G69" s="103">
        <f t="shared" si="2"/>
        <v>11.619786775885816</v>
      </c>
      <c r="O69" s="110">
        <v>48085361</v>
      </c>
      <c r="P69" s="12">
        <v>48692804</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5.42578125" style="12" customWidth="1"/>
    <col min="15" max="15" width="13.28515625" style="12" hidden="1" customWidth="1"/>
    <col min="16" max="16" width="0.140625" style="12" hidden="1" customWidth="1"/>
    <col min="17" max="17" width="14.85546875" style="12" customWidth="1"/>
    <col min="18" max="59" width="12.28515625" style="12" customWidth="1"/>
    <col min="60" max="16384" width="11.42578125" style="12"/>
  </cols>
  <sheetData>
    <row r="2" spans="1:7" ht="40.5" customHeight="1" x14ac:dyDescent="0.2">
      <c r="B2" s="10"/>
      <c r="C2" s="74"/>
      <c r="D2" s="74"/>
      <c r="E2" s="19"/>
      <c r="F2" s="20"/>
    </row>
    <row r="3" spans="1:7" ht="27.95" customHeight="1" x14ac:dyDescent="0.2">
      <c r="B3" s="10"/>
      <c r="C3" s="10"/>
      <c r="D3" s="10"/>
      <c r="E3" s="75"/>
      <c r="F3" s="75"/>
    </row>
    <row r="5" spans="1:7" ht="39" customHeight="1" x14ac:dyDescent="0.2">
      <c r="C5" s="38" t="s">
        <v>237</v>
      </c>
      <c r="D5" s="38" t="s">
        <v>240</v>
      </c>
      <c r="E5" s="38" t="s">
        <v>242</v>
      </c>
      <c r="F5" s="60" t="s">
        <v>257</v>
      </c>
      <c r="G5" s="38" t="s">
        <v>237</v>
      </c>
    </row>
    <row r="6" spans="1:7" ht="17.100000000000001" customHeight="1" thickBot="1" x14ac:dyDescent="0.25">
      <c r="B6" s="54" t="s">
        <v>52</v>
      </c>
      <c r="C6" s="40">
        <v>51674</v>
      </c>
      <c r="D6" s="40">
        <v>52473</v>
      </c>
      <c r="E6" s="40">
        <v>45448</v>
      </c>
      <c r="F6" s="40">
        <v>52893</v>
      </c>
      <c r="G6" s="40">
        <v>53230</v>
      </c>
    </row>
    <row r="7" spans="1:7" ht="17.100000000000001" customHeight="1" thickBot="1" x14ac:dyDescent="0.25">
      <c r="B7" s="54" t="s">
        <v>53</v>
      </c>
      <c r="C7" s="40">
        <v>6334</v>
      </c>
      <c r="D7" s="40">
        <v>5526</v>
      </c>
      <c r="E7" s="40">
        <v>6217</v>
      </c>
      <c r="F7" s="40">
        <v>7010</v>
      </c>
      <c r="G7" s="40">
        <v>6272</v>
      </c>
    </row>
    <row r="8" spans="1:7" ht="17.100000000000001" customHeight="1" thickBot="1" x14ac:dyDescent="0.25">
      <c r="B8" s="54" t="s">
        <v>151</v>
      </c>
      <c r="C8" s="40">
        <v>5896</v>
      </c>
      <c r="D8" s="40">
        <v>3329</v>
      </c>
      <c r="E8" s="40">
        <v>4740</v>
      </c>
      <c r="F8" s="40">
        <v>5621</v>
      </c>
      <c r="G8" s="40">
        <v>5968</v>
      </c>
    </row>
    <row r="9" spans="1:7" ht="17.100000000000001" customHeight="1" thickBot="1" x14ac:dyDescent="0.25">
      <c r="B9" s="54" t="s">
        <v>47</v>
      </c>
      <c r="C9" s="40">
        <v>5618</v>
      </c>
      <c r="D9" s="40">
        <v>8418</v>
      </c>
      <c r="E9" s="40">
        <v>6144</v>
      </c>
      <c r="F9" s="40">
        <v>7677</v>
      </c>
      <c r="G9" s="40">
        <v>8999</v>
      </c>
    </row>
    <row r="10" spans="1:7" ht="17.100000000000001" customHeight="1" thickBot="1" x14ac:dyDescent="0.25">
      <c r="B10" s="54" t="s">
        <v>8</v>
      </c>
      <c r="C10" s="40">
        <v>18873</v>
      </c>
      <c r="D10" s="40">
        <v>20059</v>
      </c>
      <c r="E10" s="40">
        <v>15701</v>
      </c>
      <c r="F10" s="40">
        <v>19402</v>
      </c>
      <c r="G10" s="40">
        <v>18333</v>
      </c>
    </row>
    <row r="11" spans="1:7" ht="17.100000000000001" customHeight="1" thickBot="1" x14ac:dyDescent="0.25">
      <c r="A11" s="67"/>
      <c r="B11" s="54" t="s">
        <v>9</v>
      </c>
      <c r="C11" s="40">
        <v>1827</v>
      </c>
      <c r="D11" s="40">
        <v>2625</v>
      </c>
      <c r="E11" s="40">
        <v>1887</v>
      </c>
      <c r="F11" s="40">
        <v>3543</v>
      </c>
      <c r="G11" s="40">
        <v>3452</v>
      </c>
    </row>
    <row r="12" spans="1:7" ht="17.100000000000001" customHeight="1" thickBot="1" x14ac:dyDescent="0.25">
      <c r="A12" s="67"/>
      <c r="B12" s="54" t="s">
        <v>54</v>
      </c>
      <c r="C12" s="40">
        <v>7372</v>
      </c>
      <c r="D12" s="40">
        <v>13300</v>
      </c>
      <c r="E12" s="40">
        <v>10436</v>
      </c>
      <c r="F12" s="40">
        <v>11856</v>
      </c>
      <c r="G12" s="40">
        <v>11589</v>
      </c>
    </row>
    <row r="13" spans="1:7" ht="17.100000000000001" customHeight="1" thickBot="1" x14ac:dyDescent="0.25">
      <c r="A13" s="67"/>
      <c r="B13" s="54" t="s">
        <v>49</v>
      </c>
      <c r="C13" s="40">
        <v>8062</v>
      </c>
      <c r="D13" s="40">
        <v>13687</v>
      </c>
      <c r="E13" s="40">
        <v>11439</v>
      </c>
      <c r="F13" s="40">
        <v>13427</v>
      </c>
      <c r="G13" s="40">
        <v>12046</v>
      </c>
    </row>
    <row r="14" spans="1:7" ht="17.100000000000001" customHeight="1" thickBot="1" x14ac:dyDescent="0.25">
      <c r="A14" s="67"/>
      <c r="B14" s="54" t="s">
        <v>26</v>
      </c>
      <c r="C14" s="40">
        <v>32354</v>
      </c>
      <c r="D14" s="40">
        <v>51383</v>
      </c>
      <c r="E14" s="40">
        <v>40839</v>
      </c>
      <c r="F14" s="40">
        <v>49294</v>
      </c>
      <c r="G14" s="40">
        <v>48958</v>
      </c>
    </row>
    <row r="15" spans="1:7" ht="17.100000000000001" customHeight="1" thickBot="1" x14ac:dyDescent="0.25">
      <c r="A15" s="67"/>
      <c r="B15" s="54" t="s">
        <v>48</v>
      </c>
      <c r="C15" s="40">
        <v>27606</v>
      </c>
      <c r="D15" s="40">
        <v>34940</v>
      </c>
      <c r="E15" s="40">
        <v>27489</v>
      </c>
      <c r="F15" s="40">
        <v>31622</v>
      </c>
      <c r="G15" s="40">
        <v>33924</v>
      </c>
    </row>
    <row r="16" spans="1:7" ht="17.100000000000001" customHeight="1" thickBot="1" x14ac:dyDescent="0.25">
      <c r="B16" s="54" t="s">
        <v>21</v>
      </c>
      <c r="C16" s="40">
        <v>4179</v>
      </c>
      <c r="D16" s="40">
        <v>5630</v>
      </c>
      <c r="E16" s="40">
        <v>4500</v>
      </c>
      <c r="F16" s="40">
        <v>5452</v>
      </c>
      <c r="G16" s="40">
        <v>5271</v>
      </c>
    </row>
    <row r="17" spans="2:18" ht="17.100000000000001" customHeight="1" thickBot="1" x14ac:dyDescent="0.25">
      <c r="B17" s="54" t="s">
        <v>10</v>
      </c>
      <c r="C17" s="40">
        <v>10119</v>
      </c>
      <c r="D17" s="40">
        <v>16888</v>
      </c>
      <c r="E17" s="40">
        <v>10835</v>
      </c>
      <c r="F17" s="40">
        <v>13724</v>
      </c>
      <c r="G17" s="40">
        <v>12942</v>
      </c>
    </row>
    <row r="18" spans="2:18" ht="17.100000000000001" customHeight="1" thickBot="1" x14ac:dyDescent="0.25">
      <c r="B18" s="54" t="s">
        <v>152</v>
      </c>
      <c r="C18" s="40">
        <v>33778</v>
      </c>
      <c r="D18" s="40">
        <v>53122</v>
      </c>
      <c r="E18" s="40">
        <v>43575</v>
      </c>
      <c r="F18" s="40">
        <v>44592</v>
      </c>
      <c r="G18" s="40">
        <v>54695</v>
      </c>
    </row>
    <row r="19" spans="2:18" ht="17.100000000000001" customHeight="1" thickBot="1" x14ac:dyDescent="0.25">
      <c r="B19" s="54" t="s">
        <v>153</v>
      </c>
      <c r="C19" s="40">
        <v>7859</v>
      </c>
      <c r="D19" s="40">
        <v>6589</v>
      </c>
      <c r="E19" s="40">
        <v>9039</v>
      </c>
      <c r="F19" s="40">
        <v>12017</v>
      </c>
      <c r="G19" s="40">
        <v>10051</v>
      </c>
    </row>
    <row r="20" spans="2:18" ht="17.100000000000001" customHeight="1" thickBot="1" x14ac:dyDescent="0.25">
      <c r="B20" s="54" t="s">
        <v>154</v>
      </c>
      <c r="C20" s="40">
        <v>2312</v>
      </c>
      <c r="D20" s="40">
        <v>2060</v>
      </c>
      <c r="E20" s="40">
        <v>2027</v>
      </c>
      <c r="F20" s="40">
        <v>2525</v>
      </c>
      <c r="G20" s="40">
        <v>2512</v>
      </c>
    </row>
    <row r="21" spans="2:18" ht="17.100000000000001" customHeight="1" thickBot="1" x14ac:dyDescent="0.25">
      <c r="B21" s="54" t="s">
        <v>51</v>
      </c>
      <c r="C21" s="40">
        <v>4616</v>
      </c>
      <c r="D21" s="40">
        <v>5742</v>
      </c>
      <c r="E21" s="40">
        <v>5988</v>
      </c>
      <c r="F21" s="40">
        <v>6799</v>
      </c>
      <c r="G21" s="40">
        <v>7231</v>
      </c>
    </row>
    <row r="22" spans="2:18" ht="17.100000000000001" customHeight="1" thickBot="1" x14ac:dyDescent="0.25">
      <c r="B22" s="54" t="s">
        <v>11</v>
      </c>
      <c r="C22" s="40">
        <v>700</v>
      </c>
      <c r="D22" s="40">
        <v>1887</v>
      </c>
      <c r="E22" s="40">
        <v>1435</v>
      </c>
      <c r="F22" s="40">
        <v>1642</v>
      </c>
      <c r="G22" s="40">
        <v>1361</v>
      </c>
    </row>
    <row r="23" spans="2:18" ht="17.100000000000001" customHeight="1" thickBot="1" x14ac:dyDescent="0.25">
      <c r="B23" s="56" t="s">
        <v>22</v>
      </c>
      <c r="C23" s="57">
        <v>229179</v>
      </c>
      <c r="D23" s="57">
        <v>297658</v>
      </c>
      <c r="E23" s="57">
        <v>247739</v>
      </c>
      <c r="F23" s="57">
        <v>289096</v>
      </c>
      <c r="G23" s="57">
        <v>296834</v>
      </c>
      <c r="H23" s="18"/>
    </row>
    <row r="24" spans="2:18" x14ac:dyDescent="0.2">
      <c r="C24" s="18"/>
      <c r="G24" s="18"/>
      <c r="I24" s="18"/>
    </row>
    <row r="25" spans="2:18" ht="19.5" customHeight="1" x14ac:dyDescent="0.2">
      <c r="B25" s="125"/>
      <c r="C25" s="125"/>
      <c r="D25" s="125"/>
      <c r="E25" s="125"/>
      <c r="F25" s="126"/>
      <c r="G25" s="126"/>
      <c r="H25" s="126"/>
      <c r="I25" s="126"/>
      <c r="J25" s="126"/>
      <c r="K25" s="126"/>
      <c r="L25" s="126"/>
      <c r="M25" s="126"/>
      <c r="N25" s="126"/>
      <c r="O25" s="126"/>
      <c r="P25" s="126"/>
      <c r="Q25" s="126"/>
      <c r="R25" s="126"/>
    </row>
    <row r="26" spans="2:18" ht="24" customHeight="1" x14ac:dyDescent="0.2"/>
    <row r="28" spans="2:18" ht="34.5" customHeight="1" x14ac:dyDescent="0.2">
      <c r="C28" s="39" t="s">
        <v>259</v>
      </c>
    </row>
    <row r="29" spans="2:18" ht="17.100000000000001" customHeight="1" thickBot="1" x14ac:dyDescent="0.25">
      <c r="B29" s="54" t="s">
        <v>52</v>
      </c>
      <c r="C29" s="36">
        <f t="shared" ref="C29:C46" si="0">+(G6-C6)/C6</f>
        <v>3.0111855091535394E-2</v>
      </c>
    </row>
    <row r="30" spans="2:18" ht="17.100000000000001" customHeight="1" thickBot="1" x14ac:dyDescent="0.25">
      <c r="B30" s="54" t="s">
        <v>53</v>
      </c>
      <c r="C30" s="36">
        <f t="shared" si="0"/>
        <v>-9.7884433217556039E-3</v>
      </c>
    </row>
    <row r="31" spans="2:18" ht="17.100000000000001" customHeight="1" thickBot="1" x14ac:dyDescent="0.25">
      <c r="B31" s="54" t="s">
        <v>151</v>
      </c>
      <c r="C31" s="36">
        <f t="shared" si="0"/>
        <v>1.2211668928086838E-2</v>
      </c>
    </row>
    <row r="32" spans="2:18" ht="17.100000000000001" customHeight="1" thickBot="1" x14ac:dyDescent="0.25">
      <c r="B32" s="54" t="s">
        <v>47</v>
      </c>
      <c r="C32" s="36">
        <f t="shared" si="0"/>
        <v>0.60181559273762908</v>
      </c>
    </row>
    <row r="33" spans="2:3" ht="17.100000000000001" customHeight="1" thickBot="1" x14ac:dyDescent="0.25">
      <c r="B33" s="54" t="s">
        <v>8</v>
      </c>
      <c r="C33" s="36">
        <f t="shared" si="0"/>
        <v>-2.8612303290414878E-2</v>
      </c>
    </row>
    <row r="34" spans="2:3" ht="17.100000000000001" customHeight="1" thickBot="1" x14ac:dyDescent="0.25">
      <c r="B34" s="54" t="s">
        <v>9</v>
      </c>
      <c r="C34" s="36">
        <f t="shared" si="0"/>
        <v>0.88943623426382046</v>
      </c>
    </row>
    <row r="35" spans="2:3" ht="17.100000000000001" customHeight="1" thickBot="1" x14ac:dyDescent="0.25">
      <c r="B35" s="54" t="s">
        <v>54</v>
      </c>
      <c r="C35" s="36">
        <f t="shared" si="0"/>
        <v>0.57202930005425934</v>
      </c>
    </row>
    <row r="36" spans="2:3" ht="17.100000000000001" customHeight="1" thickBot="1" x14ac:dyDescent="0.25">
      <c r="B36" s="54" t="s">
        <v>49</v>
      </c>
      <c r="C36" s="36">
        <f t="shared" si="0"/>
        <v>0.49417018109650213</v>
      </c>
    </row>
    <row r="37" spans="2:3" ht="17.100000000000001" customHeight="1" thickBot="1" x14ac:dyDescent="0.25">
      <c r="B37" s="54" t="s">
        <v>26</v>
      </c>
      <c r="C37" s="36">
        <f t="shared" si="0"/>
        <v>0.51319774989182176</v>
      </c>
    </row>
    <row r="38" spans="2:3" ht="17.100000000000001" customHeight="1" thickBot="1" x14ac:dyDescent="0.25">
      <c r="B38" s="54" t="s">
        <v>48</v>
      </c>
      <c r="C38" s="36">
        <f t="shared" si="0"/>
        <v>0.2288632905890024</v>
      </c>
    </row>
    <row r="39" spans="2:3" ht="17.100000000000001" customHeight="1" thickBot="1" x14ac:dyDescent="0.25">
      <c r="B39" s="54" t="s">
        <v>21</v>
      </c>
      <c r="C39" s="36">
        <f t="shared" si="0"/>
        <v>0.2613065326633166</v>
      </c>
    </row>
    <row r="40" spans="2:3" ht="17.100000000000001" customHeight="1" thickBot="1" x14ac:dyDescent="0.25">
      <c r="B40" s="54" t="s">
        <v>10</v>
      </c>
      <c r="C40" s="36">
        <f t="shared" si="0"/>
        <v>0.27898013637711239</v>
      </c>
    </row>
    <row r="41" spans="2:3" ht="17.100000000000001" customHeight="1" thickBot="1" x14ac:dyDescent="0.25">
      <c r="B41" s="54" t="s">
        <v>152</v>
      </c>
      <c r="C41" s="36">
        <f t="shared" si="0"/>
        <v>0.61924921546568767</v>
      </c>
    </row>
    <row r="42" spans="2:3" ht="17.100000000000001" customHeight="1" thickBot="1" x14ac:dyDescent="0.25">
      <c r="B42" s="54" t="s">
        <v>153</v>
      </c>
      <c r="C42" s="36">
        <f t="shared" si="0"/>
        <v>0.27891589260720195</v>
      </c>
    </row>
    <row r="43" spans="2:3" ht="17.100000000000001" customHeight="1" thickBot="1" x14ac:dyDescent="0.25">
      <c r="B43" s="54" t="s">
        <v>154</v>
      </c>
      <c r="C43" s="36">
        <f t="shared" si="0"/>
        <v>8.6505190311418678E-2</v>
      </c>
    </row>
    <row r="44" spans="2:3" ht="17.100000000000001" customHeight="1" thickBot="1" x14ac:dyDescent="0.25">
      <c r="B44" s="54" t="s">
        <v>51</v>
      </c>
      <c r="C44" s="36">
        <f t="shared" si="0"/>
        <v>0.5665077989601387</v>
      </c>
    </row>
    <row r="45" spans="2:3" ht="17.100000000000001" customHeight="1" thickBot="1" x14ac:dyDescent="0.25">
      <c r="B45" s="54" t="s">
        <v>11</v>
      </c>
      <c r="C45" s="36">
        <f t="shared" si="0"/>
        <v>0.94428571428571428</v>
      </c>
    </row>
    <row r="46" spans="2:3" ht="17.100000000000001" customHeight="1" thickBot="1" x14ac:dyDescent="0.25">
      <c r="B46" s="56" t="s">
        <v>22</v>
      </c>
      <c r="C46" s="65">
        <f t="shared" si="0"/>
        <v>0.29520593073536405</v>
      </c>
    </row>
    <row r="52" spans="2:16" ht="39" customHeight="1" x14ac:dyDescent="0.2">
      <c r="C52" s="38" t="s">
        <v>237</v>
      </c>
      <c r="D52" s="38" t="s">
        <v>240</v>
      </c>
      <c r="E52" s="38" t="s">
        <v>242</v>
      </c>
      <c r="F52" s="38" t="s">
        <v>257</v>
      </c>
      <c r="G52" s="38" t="s">
        <v>258</v>
      </c>
      <c r="N52" s="110"/>
      <c r="O52" s="12">
        <v>2023</v>
      </c>
      <c r="P52" s="12">
        <v>2024</v>
      </c>
    </row>
    <row r="53" spans="2:16" ht="15" thickBot="1" x14ac:dyDescent="0.25">
      <c r="B53" s="54" t="s">
        <v>52</v>
      </c>
      <c r="C53" s="102">
        <f>+C6/$O53*100000</f>
        <v>590.37836587874904</v>
      </c>
      <c r="D53" s="102">
        <f t="shared" ref="D53:F53" si="1">+D6/$O53*100000</f>
        <v>599.50698596500365</v>
      </c>
      <c r="E53" s="102">
        <f t="shared" si="1"/>
        <v>519.24596455581889</v>
      </c>
      <c r="F53" s="102">
        <f t="shared" si="1"/>
        <v>604.30550966491217</v>
      </c>
      <c r="G53" s="102">
        <f>+G6/$P53*100000</f>
        <v>604.92265899590348</v>
      </c>
      <c r="N53" s="110"/>
      <c r="O53" s="12">
        <v>8752692</v>
      </c>
      <c r="P53" s="12">
        <v>8799472</v>
      </c>
    </row>
    <row r="54" spans="2:16" ht="15" thickBot="1" x14ac:dyDescent="0.25">
      <c r="B54" s="54" t="s">
        <v>53</v>
      </c>
      <c r="C54" s="102">
        <f t="shared" ref="C54:F54" si="2">+C7/$O54*100000</f>
        <v>472.23230787697509</v>
      </c>
      <c r="D54" s="102">
        <f t="shared" si="2"/>
        <v>411.99174823621161</v>
      </c>
      <c r="E54" s="102">
        <f t="shared" si="2"/>
        <v>463.50935555275561</v>
      </c>
      <c r="F54" s="102">
        <f t="shared" si="2"/>
        <v>522.63158797246535</v>
      </c>
      <c r="G54" s="102">
        <f t="shared" ref="G54:G70" si="3">+G7/$P54*100000</f>
        <v>465.69439102587904</v>
      </c>
      <c r="N54" s="110"/>
      <c r="O54" s="12">
        <v>1341289</v>
      </c>
      <c r="P54" s="12">
        <v>1346806</v>
      </c>
    </row>
    <row r="55" spans="2:16" ht="15" thickBot="1" x14ac:dyDescent="0.25">
      <c r="B55" s="54" t="s">
        <v>151</v>
      </c>
      <c r="C55" s="102">
        <f t="shared" ref="C55:F55" si="4">+C8/$O55*100000</f>
        <v>586.04854581237703</v>
      </c>
      <c r="D55" s="102">
        <f t="shared" si="4"/>
        <v>330.89477764745641</v>
      </c>
      <c r="E55" s="102">
        <f t="shared" si="4"/>
        <v>471.14486213545911</v>
      </c>
      <c r="F55" s="102">
        <f t="shared" si="4"/>
        <v>558.7141919965012</v>
      </c>
      <c r="G55" s="102">
        <f t="shared" si="3"/>
        <v>591.87089915186323</v>
      </c>
      <c r="N55" s="110"/>
      <c r="O55" s="12">
        <v>1006060</v>
      </c>
      <c r="P55" s="12">
        <v>1008328</v>
      </c>
    </row>
    <row r="56" spans="2:16" ht="15" thickBot="1" x14ac:dyDescent="0.25">
      <c r="B56" s="54" t="s">
        <v>47</v>
      </c>
      <c r="C56" s="102">
        <f t="shared" ref="C56:F56" si="5">+C9/$O56*100000</f>
        <v>464.33359285762697</v>
      </c>
      <c r="D56" s="102">
        <f t="shared" si="5"/>
        <v>695.7565298461202</v>
      </c>
      <c r="E56" s="102">
        <f t="shared" si="5"/>
        <v>507.80804459189392</v>
      </c>
      <c r="F56" s="102">
        <f t="shared" si="5"/>
        <v>634.51210259309403</v>
      </c>
      <c r="G56" s="102">
        <f t="shared" si="3"/>
        <v>729.19181982747023</v>
      </c>
      <c r="N56" s="110"/>
      <c r="O56" s="12">
        <v>1209906</v>
      </c>
      <c r="P56" s="12">
        <v>1234106</v>
      </c>
    </row>
    <row r="57" spans="2:16" ht="15" thickBot="1" x14ac:dyDescent="0.25">
      <c r="B57" s="54" t="s">
        <v>8</v>
      </c>
      <c r="C57" s="102">
        <f t="shared" ref="C57:F57" si="6">+C10/$O57*100000</f>
        <v>852.81805463674914</v>
      </c>
      <c r="D57" s="102">
        <f t="shared" si="6"/>
        <v>906.41007566145026</v>
      </c>
      <c r="E57" s="102">
        <f t="shared" si="6"/>
        <v>709.48425135651974</v>
      </c>
      <c r="F57" s="102">
        <f t="shared" si="6"/>
        <v>876.72208425063343</v>
      </c>
      <c r="G57" s="102">
        <f t="shared" si="3"/>
        <v>818.20883985100591</v>
      </c>
      <c r="N57" s="110"/>
      <c r="O57" s="12">
        <v>2213016</v>
      </c>
      <c r="P57" s="12">
        <v>2240626</v>
      </c>
    </row>
    <row r="58" spans="2:16" ht="15" thickBot="1" x14ac:dyDescent="0.25">
      <c r="B58" s="54" t="s">
        <v>9</v>
      </c>
      <c r="C58" s="102">
        <f t="shared" ref="C58:F58" si="7">+C11/$O58*100000</f>
        <v>310.50991949176307</v>
      </c>
      <c r="D58" s="102">
        <f t="shared" si="7"/>
        <v>446.13494179851011</v>
      </c>
      <c r="E58" s="102">
        <f t="shared" si="7"/>
        <v>320.70728959001474</v>
      </c>
      <c r="F58" s="102">
        <f t="shared" si="7"/>
        <v>602.1547043017606</v>
      </c>
      <c r="G58" s="102">
        <f t="shared" si="3"/>
        <v>584.09080141589561</v>
      </c>
      <c r="N58" s="110"/>
      <c r="O58" s="12">
        <v>588387</v>
      </c>
      <c r="P58" s="12">
        <v>591004</v>
      </c>
    </row>
    <row r="59" spans="2:16" ht="15" thickBot="1" x14ac:dyDescent="0.25">
      <c r="B59" s="54" t="s">
        <v>55</v>
      </c>
      <c r="C59" s="102">
        <f t="shared" ref="C59:F59" si="8">+C12/$O59*100000</f>
        <v>309.266716533058</v>
      </c>
      <c r="D59" s="102">
        <f t="shared" si="8"/>
        <v>557.95541642562011</v>
      </c>
      <c r="E59" s="102">
        <f t="shared" si="8"/>
        <v>437.80621998629869</v>
      </c>
      <c r="F59" s="102">
        <f t="shared" si="8"/>
        <v>497.37739978512423</v>
      </c>
      <c r="G59" s="102">
        <f t="shared" si="3"/>
        <v>485.07623553383286</v>
      </c>
      <c r="N59" s="110"/>
      <c r="O59" s="12">
        <v>2383703</v>
      </c>
      <c r="P59" s="12">
        <v>2389109</v>
      </c>
    </row>
    <row r="60" spans="2:16" ht="15" thickBot="1" x14ac:dyDescent="0.25">
      <c r="B60" s="54" t="s">
        <v>49</v>
      </c>
      <c r="C60" s="102">
        <f t="shared" ref="C60:F60" si="9">+C13/$O60*100000</f>
        <v>386.83624380183926</v>
      </c>
      <c r="D60" s="102">
        <f t="shared" si="9"/>
        <v>656.73873343038622</v>
      </c>
      <c r="E60" s="102">
        <f t="shared" si="9"/>
        <v>548.87370290861315</v>
      </c>
      <c r="F60" s="102">
        <f t="shared" si="9"/>
        <v>644.26324057644456</v>
      </c>
      <c r="G60" s="102">
        <f t="shared" si="3"/>
        <v>572.64065016533652</v>
      </c>
      <c r="N60" s="110"/>
      <c r="O60" s="12">
        <v>2084086</v>
      </c>
      <c r="P60" s="12">
        <v>2103588</v>
      </c>
    </row>
    <row r="61" spans="2:16" ht="15" thickBot="1" x14ac:dyDescent="0.25">
      <c r="B61" s="54" t="s">
        <v>26</v>
      </c>
      <c r="C61" s="102">
        <f t="shared" ref="C61:F61" si="10">+C14/$O61*100000</f>
        <v>409.44256509426833</v>
      </c>
      <c r="D61" s="102">
        <f t="shared" si="10"/>
        <v>650.25614521353748</v>
      </c>
      <c r="E61" s="102">
        <f t="shared" si="10"/>
        <v>516.82094689635983</v>
      </c>
      <c r="F61" s="102">
        <f t="shared" si="10"/>
        <v>623.81967619944555</v>
      </c>
      <c r="G61" s="102">
        <f t="shared" si="3"/>
        <v>608.62036064964423</v>
      </c>
      <c r="N61" s="110"/>
      <c r="O61" s="12">
        <v>7901963</v>
      </c>
      <c r="P61" s="12">
        <v>8044095</v>
      </c>
    </row>
    <row r="62" spans="2:16" ht="15" thickBot="1" x14ac:dyDescent="0.25">
      <c r="B62" s="54" t="s">
        <v>216</v>
      </c>
      <c r="C62" s="102">
        <f t="shared" ref="C62:F62" si="11">+C15/$O62*100000</f>
        <v>529.23634948463393</v>
      </c>
      <c r="D62" s="102">
        <f t="shared" si="11"/>
        <v>669.83692135742626</v>
      </c>
      <c r="E62" s="102">
        <f t="shared" si="11"/>
        <v>526.99333518014566</v>
      </c>
      <c r="F62" s="102">
        <f t="shared" si="11"/>
        <v>606.22733620963174</v>
      </c>
      <c r="G62" s="102">
        <f t="shared" si="3"/>
        <v>635.47927789442883</v>
      </c>
      <c r="N62" s="110"/>
      <c r="O62" s="12">
        <v>5216195</v>
      </c>
      <c r="P62" s="12">
        <v>5338333</v>
      </c>
    </row>
    <row r="63" spans="2:16" ht="15" thickBot="1" x14ac:dyDescent="0.25">
      <c r="B63" s="54" t="s">
        <v>21</v>
      </c>
      <c r="C63" s="102">
        <f t="shared" ref="C63:F63" si="12">+C16/$O63*100000</f>
        <v>396.37448710336469</v>
      </c>
      <c r="D63" s="102">
        <f t="shared" si="12"/>
        <v>534.00056530077609</v>
      </c>
      <c r="E63" s="102">
        <f t="shared" si="12"/>
        <v>426.82105574662387</v>
      </c>
      <c r="F63" s="102">
        <f t="shared" si="12"/>
        <v>517.11742131790959</v>
      </c>
      <c r="G63" s="102">
        <f t="shared" si="3"/>
        <v>500.95515068571268</v>
      </c>
      <c r="N63" s="110"/>
      <c r="O63" s="12">
        <v>1054306</v>
      </c>
      <c r="P63" s="12">
        <v>1052190</v>
      </c>
    </row>
    <row r="64" spans="2:16" ht="15" thickBot="1" x14ac:dyDescent="0.25">
      <c r="B64" s="54" t="s">
        <v>10</v>
      </c>
      <c r="C64" s="102">
        <f t="shared" ref="C64:F64" si="13">+C17/$O64*100000</f>
        <v>374.85774743056299</v>
      </c>
      <c r="D64" s="102">
        <f t="shared" si="13"/>
        <v>625.61494600329547</v>
      </c>
      <c r="E64" s="102">
        <f t="shared" si="13"/>
        <v>401.38192444017687</v>
      </c>
      <c r="F64" s="102">
        <f t="shared" si="13"/>
        <v>508.40475597757148</v>
      </c>
      <c r="G64" s="102">
        <f t="shared" si="3"/>
        <v>478.24841794078247</v>
      </c>
      <c r="N64" s="110"/>
      <c r="O64" s="12">
        <v>2699424</v>
      </c>
      <c r="P64" s="12">
        <v>2706125</v>
      </c>
    </row>
    <row r="65" spans="2:16" ht="15" thickBot="1" x14ac:dyDescent="0.25">
      <c r="B65" s="54" t="s">
        <v>152</v>
      </c>
      <c r="C65" s="102">
        <f t="shared" ref="C65:F65" si="14">+C18/$O65*100000</f>
        <v>491.53778800428347</v>
      </c>
      <c r="D65" s="102">
        <f t="shared" si="14"/>
        <v>773.03186613664366</v>
      </c>
      <c r="E65" s="102">
        <f t="shared" si="14"/>
        <v>634.10382829908974</v>
      </c>
      <c r="F65" s="102">
        <f t="shared" si="14"/>
        <v>648.90322229519245</v>
      </c>
      <c r="G65" s="102">
        <f t="shared" si="3"/>
        <v>777.68126570878474</v>
      </c>
      <c r="N65" s="110"/>
      <c r="O65" s="12">
        <v>6871903</v>
      </c>
      <c r="P65" s="12">
        <v>7033087</v>
      </c>
    </row>
    <row r="66" spans="2:16" ht="15" thickBot="1" x14ac:dyDescent="0.25">
      <c r="B66" s="54" t="s">
        <v>153</v>
      </c>
      <c r="C66" s="102">
        <f t="shared" ref="C66:F66" si="15">+C19/$O66*100000</f>
        <v>506.47937863957537</v>
      </c>
      <c r="D66" s="102">
        <f t="shared" si="15"/>
        <v>424.63323907064034</v>
      </c>
      <c r="E66" s="102">
        <f t="shared" si="15"/>
        <v>582.52539808157803</v>
      </c>
      <c r="F66" s="102">
        <f t="shared" si="15"/>
        <v>774.44492850385257</v>
      </c>
      <c r="G66" s="102">
        <f t="shared" si="3"/>
        <v>639.16881980475819</v>
      </c>
      <c r="N66" s="110"/>
      <c r="O66" s="12">
        <v>1551692</v>
      </c>
      <c r="P66" s="12">
        <v>1572511</v>
      </c>
    </row>
    <row r="67" spans="2:16" ht="15" thickBot="1" x14ac:dyDescent="0.25">
      <c r="B67" s="54" t="s">
        <v>154</v>
      </c>
      <c r="C67" s="102">
        <f t="shared" ref="C67:F67" si="16">+C20/$O67*100000</f>
        <v>343.96828112563327</v>
      </c>
      <c r="D67" s="102">
        <f t="shared" si="16"/>
        <v>306.47692868460399</v>
      </c>
      <c r="E67" s="102">
        <f t="shared" si="16"/>
        <v>301.56734681732638</v>
      </c>
      <c r="F67" s="102">
        <f t="shared" si="16"/>
        <v>375.65740045078888</v>
      </c>
      <c r="G67" s="102">
        <f t="shared" si="3"/>
        <v>369.8572250990531</v>
      </c>
      <c r="N67" s="110"/>
      <c r="O67" s="12">
        <v>672155</v>
      </c>
      <c r="P67" s="12">
        <v>679181</v>
      </c>
    </row>
    <row r="68" spans="2:16" ht="15" thickBot="1" x14ac:dyDescent="0.25">
      <c r="B68" s="54" t="s">
        <v>51</v>
      </c>
      <c r="C68" s="102">
        <f t="shared" ref="C68:F68" si="17">+C21/$O68*100000</f>
        <v>208.27486506802771</v>
      </c>
      <c r="D68" s="102">
        <f t="shared" si="17"/>
        <v>259.08021560238632</v>
      </c>
      <c r="E68" s="102">
        <f t="shared" si="17"/>
        <v>270.17978596779682</v>
      </c>
      <c r="F68" s="102">
        <f t="shared" si="17"/>
        <v>306.77227200986147</v>
      </c>
      <c r="G68" s="102">
        <f t="shared" si="3"/>
        <v>324.27114107924751</v>
      </c>
      <c r="N68" s="110"/>
      <c r="O68" s="12">
        <v>2216302</v>
      </c>
      <c r="P68" s="12">
        <v>2229924</v>
      </c>
    </row>
    <row r="69" spans="2:16" ht="15" thickBot="1" x14ac:dyDescent="0.25">
      <c r="B69" s="54" t="s">
        <v>11</v>
      </c>
      <c r="C69" s="102">
        <f t="shared" ref="C69:F69" si="18">+C22/$O69*100000</f>
        <v>217.20108476427475</v>
      </c>
      <c r="D69" s="102">
        <f t="shared" si="18"/>
        <v>585.51206707169501</v>
      </c>
      <c r="E69" s="102">
        <f t="shared" si="18"/>
        <v>445.26222376676327</v>
      </c>
      <c r="F69" s="102">
        <f t="shared" si="18"/>
        <v>509.49168740419879</v>
      </c>
      <c r="G69" s="102">
        <f t="shared" si="3"/>
        <v>419.64855589712596</v>
      </c>
      <c r="N69" s="110"/>
      <c r="O69" s="12">
        <v>322282</v>
      </c>
      <c r="P69" s="12">
        <v>324319</v>
      </c>
    </row>
    <row r="70" spans="2:16" ht="15" thickBot="1" x14ac:dyDescent="0.25">
      <c r="B70" s="56" t="s">
        <v>22</v>
      </c>
      <c r="C70" s="103">
        <f t="shared" ref="C70:F70" si="19">+C23/$O70*100000</f>
        <v>476.60867098408596</v>
      </c>
      <c r="D70" s="103">
        <f t="shared" si="19"/>
        <v>619.0199965432306</v>
      </c>
      <c r="E70" s="103">
        <f t="shared" si="19"/>
        <v>515.20669669091183</v>
      </c>
      <c r="F70" s="103">
        <f t="shared" si="19"/>
        <v>601.2141616239503</v>
      </c>
      <c r="G70" s="103">
        <f t="shared" si="3"/>
        <v>609.60547681747801</v>
      </c>
      <c r="N70" s="110"/>
      <c r="O70" s="12">
        <v>48085361</v>
      </c>
      <c r="P70" s="12">
        <v>48692804</v>
      </c>
    </row>
    <row r="71" spans="2:16" ht="13.5" thickBot="1" x14ac:dyDescent="0.25">
      <c r="C71" s="102"/>
      <c r="D71" s="102"/>
      <c r="E71" s="102"/>
      <c r="F71" s="102"/>
      <c r="G71" s="102"/>
    </row>
    <row r="72" spans="2:16" ht="13.5" thickBot="1" x14ac:dyDescent="0.25">
      <c r="C72" s="102"/>
      <c r="D72" s="102"/>
      <c r="E72" s="102"/>
      <c r="F72" s="102"/>
      <c r="G72" s="10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2578125" defaultRowHeight="12.75" x14ac:dyDescent="0.2"/>
  <cols>
    <col min="1" max="1" width="10.28515625" style="12" customWidth="1"/>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1:31" ht="40.5" customHeight="1" x14ac:dyDescent="0.2">
      <c r="B2" s="73"/>
      <c r="C2"/>
      <c r="D2"/>
      <c r="E2"/>
      <c r="F2"/>
      <c r="G2"/>
      <c r="H2"/>
      <c r="I2"/>
      <c r="J2"/>
      <c r="K2"/>
      <c r="L2"/>
      <c r="M2"/>
      <c r="N2"/>
      <c r="O2"/>
      <c r="P2"/>
      <c r="Q2"/>
      <c r="R2"/>
      <c r="S2"/>
      <c r="T2"/>
      <c r="U2"/>
      <c r="V2"/>
      <c r="W2"/>
      <c r="X2"/>
      <c r="Y2"/>
      <c r="Z2"/>
      <c r="AA2"/>
      <c r="AB2"/>
      <c r="AC2"/>
      <c r="AD2"/>
    </row>
    <row r="3" spans="1:31" ht="27.95" customHeight="1" x14ac:dyDescent="0.2">
      <c r="B3" s="10"/>
      <c r="C3" s="10"/>
    </row>
    <row r="5" spans="1:31"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141</v>
      </c>
      <c r="Z5" s="60" t="s">
        <v>142</v>
      </c>
      <c r="AA5" s="38" t="s">
        <v>237</v>
      </c>
      <c r="AB5" s="38" t="s">
        <v>240</v>
      </c>
      <c r="AC5" s="38" t="s">
        <v>242</v>
      </c>
      <c r="AD5" s="60" t="s">
        <v>257</v>
      </c>
      <c r="AE5" s="38" t="s">
        <v>258</v>
      </c>
    </row>
    <row r="6" spans="1:31" ht="17.100000000000001" customHeight="1" thickBot="1" x14ac:dyDescent="0.2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2705</v>
      </c>
      <c r="AB6" s="40">
        <v>2423</v>
      </c>
      <c r="AC6" s="40">
        <v>1900</v>
      </c>
      <c r="AD6" s="40">
        <v>2339</v>
      </c>
      <c r="AE6" s="40">
        <v>2298</v>
      </c>
    </row>
    <row r="7" spans="1:31" ht="17.100000000000001" customHeight="1" thickBot="1" x14ac:dyDescent="0.2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291</v>
      </c>
      <c r="AB7" s="40">
        <v>330</v>
      </c>
      <c r="AC7" s="40">
        <v>170</v>
      </c>
      <c r="AD7" s="40">
        <v>322</v>
      </c>
      <c r="AE7" s="40">
        <v>90</v>
      </c>
    </row>
    <row r="8" spans="1:31" ht="17.100000000000001" customHeight="1" thickBot="1" x14ac:dyDescent="0.25">
      <c r="B8" s="54" t="s">
        <v>151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113</v>
      </c>
      <c r="AB8" s="40">
        <v>145</v>
      </c>
      <c r="AC8" s="40">
        <v>113</v>
      </c>
      <c r="AD8" s="40">
        <v>184</v>
      </c>
      <c r="AE8" s="40">
        <v>228</v>
      </c>
    </row>
    <row r="9" spans="1:31" ht="17.100000000000001" customHeight="1" thickBot="1" x14ac:dyDescent="0.2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1201</v>
      </c>
      <c r="AB9" s="40">
        <v>1163</v>
      </c>
      <c r="AC9" s="40">
        <v>876</v>
      </c>
      <c r="AD9" s="40">
        <v>1134</v>
      </c>
      <c r="AE9" s="40">
        <v>1040</v>
      </c>
    </row>
    <row r="10" spans="1:31"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93</v>
      </c>
      <c r="AB10" s="40">
        <v>182</v>
      </c>
      <c r="AC10" s="40">
        <v>145</v>
      </c>
      <c r="AD10" s="40">
        <v>207</v>
      </c>
      <c r="AE10" s="40">
        <v>208</v>
      </c>
    </row>
    <row r="11" spans="1:31"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28</v>
      </c>
      <c r="AB11" s="40">
        <v>48</v>
      </c>
      <c r="AC11" s="40">
        <v>82</v>
      </c>
      <c r="AD11" s="40">
        <v>92</v>
      </c>
      <c r="AE11" s="40">
        <v>90</v>
      </c>
    </row>
    <row r="12" spans="1:31" ht="17.100000000000001" customHeight="1" thickBot="1" x14ac:dyDescent="0.2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261</v>
      </c>
      <c r="AB12" s="40">
        <v>329</v>
      </c>
      <c r="AC12" s="40">
        <v>258</v>
      </c>
      <c r="AD12" s="40">
        <v>420</v>
      </c>
      <c r="AE12" s="40">
        <v>423</v>
      </c>
    </row>
    <row r="13" spans="1:31" ht="17.100000000000001" customHeight="1" thickBot="1" x14ac:dyDescent="0.2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184</v>
      </c>
      <c r="AB13" s="40">
        <v>240</v>
      </c>
      <c r="AC13" s="40">
        <v>227</v>
      </c>
      <c r="AD13" s="40">
        <v>337</v>
      </c>
      <c r="AE13" s="40">
        <v>327</v>
      </c>
    </row>
    <row r="14" spans="1:31"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3204</v>
      </c>
      <c r="AB14" s="40">
        <v>3577</v>
      </c>
      <c r="AC14" s="40">
        <v>2126</v>
      </c>
      <c r="AD14" s="40">
        <v>4418</v>
      </c>
      <c r="AE14" s="40">
        <v>3062</v>
      </c>
    </row>
    <row r="15" spans="1:31" ht="17.100000000000001" customHeight="1" thickBot="1" x14ac:dyDescent="0.2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2025</v>
      </c>
      <c r="AB15" s="40">
        <v>2331</v>
      </c>
      <c r="AC15" s="40">
        <v>1629</v>
      </c>
      <c r="AD15" s="40">
        <v>2092</v>
      </c>
      <c r="AE15" s="40">
        <v>2176</v>
      </c>
    </row>
    <row r="16" spans="1:31"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33</v>
      </c>
      <c r="AB16" s="40">
        <v>70</v>
      </c>
      <c r="AC16" s="40">
        <v>70</v>
      </c>
      <c r="AD16" s="40">
        <v>87</v>
      </c>
      <c r="AE16" s="40">
        <v>96</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168</v>
      </c>
      <c r="AB17" s="40">
        <v>300</v>
      </c>
      <c r="AC17" s="40">
        <v>218</v>
      </c>
      <c r="AD17" s="40">
        <v>314</v>
      </c>
      <c r="AE17" s="40">
        <v>332</v>
      </c>
    </row>
    <row r="18" spans="2:38" ht="17.100000000000001" customHeight="1" thickBot="1" x14ac:dyDescent="0.25">
      <c r="B18" s="54" t="s">
        <v>152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2050</v>
      </c>
      <c r="AB18" s="40">
        <v>1764</v>
      </c>
      <c r="AC18" s="40">
        <v>1268</v>
      </c>
      <c r="AD18" s="40">
        <v>1966</v>
      </c>
      <c r="AE18" s="40">
        <v>2207</v>
      </c>
    </row>
    <row r="19" spans="2:38" ht="17.100000000000001" customHeight="1" thickBot="1" x14ac:dyDescent="0.25">
      <c r="B19" s="54" t="s">
        <v>153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148</v>
      </c>
      <c r="AB19" s="40">
        <v>212</v>
      </c>
      <c r="AC19" s="40">
        <v>189</v>
      </c>
      <c r="AD19" s="40">
        <v>392</v>
      </c>
      <c r="AE19" s="40">
        <v>343</v>
      </c>
    </row>
    <row r="20" spans="2:38" ht="17.100000000000001" customHeight="1" thickBot="1" x14ac:dyDescent="0.25">
      <c r="B20" s="54" t="s">
        <v>154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56</v>
      </c>
      <c r="AB20" s="40">
        <v>54</v>
      </c>
      <c r="AC20" s="40">
        <v>54</v>
      </c>
      <c r="AD20" s="40">
        <v>78</v>
      </c>
      <c r="AE20" s="40">
        <v>77</v>
      </c>
    </row>
    <row r="21" spans="2:38" ht="17.100000000000001" customHeight="1" thickBot="1" x14ac:dyDescent="0.2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164</v>
      </c>
      <c r="AB21" s="40">
        <v>322</v>
      </c>
      <c r="AC21" s="40">
        <v>252</v>
      </c>
      <c r="AD21" s="40">
        <v>236</v>
      </c>
      <c r="AE21" s="40">
        <v>318</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12</v>
      </c>
      <c r="AB22" s="40">
        <v>26</v>
      </c>
      <c r="AC22" s="40">
        <v>28</v>
      </c>
      <c r="AD22" s="40">
        <v>27</v>
      </c>
      <c r="AE22" s="40">
        <v>47</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12736</v>
      </c>
      <c r="AB23" s="57">
        <v>13516</v>
      </c>
      <c r="AC23" s="57">
        <v>9605</v>
      </c>
      <c r="AD23" s="57">
        <v>14645</v>
      </c>
      <c r="AE23" s="57">
        <v>13362</v>
      </c>
      <c r="AF23" s="18"/>
    </row>
    <row r="24" spans="2:38" ht="19.5" customHeight="1" x14ac:dyDescent="0.2">
      <c r="C24" s="18"/>
      <c r="G24" s="18"/>
      <c r="T24" s="76" t="s">
        <v>101</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259</v>
      </c>
    </row>
    <row r="29" spans="2:38" ht="17.100000000000001" customHeight="1" thickBot="1" x14ac:dyDescent="0.2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A46" si="8">+(AE6-AA6)/AA6</f>
        <v>-0.15046210720887246</v>
      </c>
    </row>
    <row r="30" spans="2:38" ht="17.100000000000001" customHeight="1" thickBot="1" x14ac:dyDescent="0.2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-0.69072164948453607</v>
      </c>
    </row>
    <row r="31" spans="2:38" ht="17.100000000000001" customHeight="1" thickBot="1" x14ac:dyDescent="0.25">
      <c r="B31" s="54" t="s">
        <v>151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1.0176991150442478</v>
      </c>
    </row>
    <row r="32" spans="2:38" ht="17.100000000000001" customHeight="1" thickBot="1" x14ac:dyDescent="0.2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-0.1340549542048293</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1.2365591397849462</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2.2142857142857144</v>
      </c>
    </row>
    <row r="35" spans="2:43" ht="17.100000000000001" customHeight="1" thickBot="1" x14ac:dyDescent="0.2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0.62068965517241381</v>
      </c>
    </row>
    <row r="36" spans="2:43" ht="17.100000000000001" customHeight="1" thickBot="1" x14ac:dyDescent="0.2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0.77717391304347827</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-4.4319600499375778E-2</v>
      </c>
    </row>
    <row r="38" spans="2:43" ht="17.100000000000001" customHeight="1" thickBot="1" x14ac:dyDescent="0.2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7.4567901234567899E-2</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1.9090909090909092</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0.97619047619047616</v>
      </c>
    </row>
    <row r="41" spans="2:43" ht="17.100000000000001" customHeight="1" thickBot="1" x14ac:dyDescent="0.25">
      <c r="B41" s="54" t="s">
        <v>152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7.6585365853658535E-2</v>
      </c>
    </row>
    <row r="42" spans="2:43" ht="17.100000000000001" customHeight="1" thickBot="1" x14ac:dyDescent="0.25">
      <c r="B42" s="54" t="s">
        <v>153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1.3175675675675675</v>
      </c>
    </row>
    <row r="43" spans="2:43" ht="17.100000000000001" customHeight="1" thickBot="1" x14ac:dyDescent="0.25">
      <c r="B43" s="54" t="s">
        <v>154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0.375</v>
      </c>
    </row>
    <row r="44" spans="2:43" ht="17.100000000000001" customHeight="1" thickBot="1" x14ac:dyDescent="0.2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0.93902439024390238</v>
      </c>
    </row>
    <row r="45" spans="2:43" ht="17.100000000000001" customHeight="1" thickBot="1" x14ac:dyDescent="0.2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2.9166666666666665</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4.9152010050251257E-2</v>
      </c>
    </row>
    <row r="48" spans="2:43" x14ac:dyDescent="0.2">
      <c r="AQ48" s="100"/>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10.28515625" style="12" customWidth="1"/>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1:31" ht="40.5" customHeight="1" x14ac:dyDescent="0.2">
      <c r="B2" s="73"/>
      <c r="C2"/>
      <c r="D2"/>
      <c r="E2"/>
      <c r="F2"/>
      <c r="G2"/>
      <c r="H2"/>
      <c r="I2"/>
      <c r="J2"/>
      <c r="K2"/>
      <c r="L2"/>
      <c r="M2"/>
      <c r="N2"/>
      <c r="O2"/>
      <c r="P2"/>
      <c r="Q2"/>
      <c r="R2"/>
      <c r="S2"/>
      <c r="T2"/>
      <c r="U2"/>
      <c r="V2"/>
      <c r="W2"/>
      <c r="X2"/>
      <c r="Y2" s="90"/>
      <c r="Z2" s="90"/>
      <c r="AA2" s="90"/>
      <c r="AB2" s="90"/>
      <c r="AC2"/>
      <c r="AD2"/>
    </row>
    <row r="3" spans="1:31" ht="27.95" customHeight="1" x14ac:dyDescent="0.2">
      <c r="B3" s="10"/>
    </row>
    <row r="5" spans="1:31"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142</v>
      </c>
      <c r="AA5" s="38" t="s">
        <v>237</v>
      </c>
      <c r="AB5" s="38" t="s">
        <v>240</v>
      </c>
      <c r="AC5" s="38" t="s">
        <v>242</v>
      </c>
      <c r="AD5" s="60" t="s">
        <v>257</v>
      </c>
      <c r="AE5" s="38" t="s">
        <v>258</v>
      </c>
    </row>
    <row r="6" spans="1:31" ht="17.100000000000001" customHeight="1" thickBot="1" x14ac:dyDescent="0.2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1338</v>
      </c>
      <c r="AB6" s="40">
        <v>1170</v>
      </c>
      <c r="AC6" s="40">
        <v>823</v>
      </c>
      <c r="AD6" s="40">
        <v>1249</v>
      </c>
      <c r="AE6" s="40">
        <v>1081</v>
      </c>
    </row>
    <row r="7" spans="1:31" ht="17.100000000000001" customHeight="1" thickBot="1" x14ac:dyDescent="0.2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178</v>
      </c>
      <c r="AB7" s="40">
        <v>190</v>
      </c>
      <c r="AC7" s="40">
        <v>103</v>
      </c>
      <c r="AD7" s="40">
        <v>158</v>
      </c>
      <c r="AE7" s="40">
        <v>48</v>
      </c>
    </row>
    <row r="8" spans="1:31" ht="17.100000000000001" customHeight="1" thickBot="1" x14ac:dyDescent="0.25">
      <c r="B8" s="54" t="s">
        <v>151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90</v>
      </c>
      <c r="AB8" s="40">
        <v>52</v>
      </c>
      <c r="AC8" s="40">
        <v>53</v>
      </c>
      <c r="AD8" s="40">
        <v>123</v>
      </c>
      <c r="AE8" s="40">
        <v>141</v>
      </c>
    </row>
    <row r="9" spans="1:31" ht="17.100000000000001" customHeight="1" thickBot="1" x14ac:dyDescent="0.2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304</v>
      </c>
      <c r="AB9" s="40">
        <v>282</v>
      </c>
      <c r="AC9" s="40">
        <v>243</v>
      </c>
      <c r="AD9" s="40">
        <v>259</v>
      </c>
      <c r="AE9" s="40">
        <v>242</v>
      </c>
    </row>
    <row r="10" spans="1:31"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48</v>
      </c>
      <c r="AB10" s="40">
        <v>69</v>
      </c>
      <c r="AC10" s="40">
        <v>83</v>
      </c>
      <c r="AD10" s="40">
        <v>139</v>
      </c>
      <c r="AE10" s="40">
        <v>117</v>
      </c>
    </row>
    <row r="11" spans="1:31"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28</v>
      </c>
      <c r="AB11" s="40">
        <v>5</v>
      </c>
      <c r="AC11" s="40">
        <v>16</v>
      </c>
      <c r="AD11" s="40">
        <v>48</v>
      </c>
      <c r="AE11" s="40">
        <v>48</v>
      </c>
    </row>
    <row r="12" spans="1:31" ht="17.100000000000001" customHeight="1" thickBot="1" x14ac:dyDescent="0.2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194</v>
      </c>
      <c r="AB12" s="40">
        <v>199</v>
      </c>
      <c r="AC12" s="40">
        <v>204</v>
      </c>
      <c r="AD12" s="40">
        <v>287</v>
      </c>
      <c r="AE12" s="40">
        <v>321</v>
      </c>
    </row>
    <row r="13" spans="1:31" ht="17.100000000000001" customHeight="1" thickBot="1" x14ac:dyDescent="0.2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82</v>
      </c>
      <c r="AB13" s="40">
        <v>64</v>
      </c>
      <c r="AC13" s="40">
        <v>112</v>
      </c>
      <c r="AD13" s="40">
        <v>109</v>
      </c>
      <c r="AE13" s="40">
        <v>211</v>
      </c>
    </row>
    <row r="14" spans="1:31"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1231</v>
      </c>
      <c r="AB14" s="40">
        <v>1535</v>
      </c>
      <c r="AC14" s="40">
        <v>943</v>
      </c>
      <c r="AD14" s="40">
        <v>1688</v>
      </c>
      <c r="AE14" s="40">
        <v>1211</v>
      </c>
    </row>
    <row r="15" spans="1:31" ht="17.100000000000001" customHeight="1" thickBot="1" x14ac:dyDescent="0.2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1034</v>
      </c>
      <c r="AB15" s="40">
        <v>1250</v>
      </c>
      <c r="AC15" s="40">
        <v>818</v>
      </c>
      <c r="AD15" s="40">
        <v>1030</v>
      </c>
      <c r="AE15" s="40">
        <v>1147</v>
      </c>
    </row>
    <row r="16" spans="1:31"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13</v>
      </c>
      <c r="AB16" s="40">
        <v>24</v>
      </c>
      <c r="AC16" s="40">
        <v>30</v>
      </c>
      <c r="AD16" s="40">
        <v>31</v>
      </c>
      <c r="AE16" s="40">
        <v>45</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111</v>
      </c>
      <c r="AB17" s="40">
        <v>253</v>
      </c>
      <c r="AC17" s="40">
        <v>182</v>
      </c>
      <c r="AD17" s="40">
        <v>217</v>
      </c>
      <c r="AE17" s="40">
        <v>219</v>
      </c>
    </row>
    <row r="18" spans="2:43" ht="17.100000000000001" customHeight="1" thickBot="1" x14ac:dyDescent="0.25">
      <c r="B18" s="54" t="s">
        <v>152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1086</v>
      </c>
      <c r="AB18" s="40">
        <v>872</v>
      </c>
      <c r="AC18" s="40">
        <v>650</v>
      </c>
      <c r="AD18" s="40">
        <v>1159</v>
      </c>
      <c r="AE18" s="40">
        <v>1143</v>
      </c>
    </row>
    <row r="19" spans="2:43" ht="17.100000000000001" customHeight="1" thickBot="1" x14ac:dyDescent="0.25">
      <c r="B19" s="54" t="s">
        <v>153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26</v>
      </c>
      <c r="AB19" s="40">
        <v>105</v>
      </c>
      <c r="AC19" s="40">
        <v>54</v>
      </c>
      <c r="AD19" s="40">
        <v>128</v>
      </c>
      <c r="AE19" s="40">
        <v>128</v>
      </c>
    </row>
    <row r="20" spans="2:43" ht="17.100000000000001" customHeight="1" thickBot="1" x14ac:dyDescent="0.25">
      <c r="B20" s="54" t="s">
        <v>154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21</v>
      </c>
      <c r="AB20" s="40">
        <v>19</v>
      </c>
      <c r="AC20" s="40">
        <v>15</v>
      </c>
      <c r="AD20" s="40">
        <v>35</v>
      </c>
      <c r="AE20" s="40">
        <v>17</v>
      </c>
    </row>
    <row r="21" spans="2:43" ht="17.100000000000001" customHeight="1" thickBot="1" x14ac:dyDescent="0.2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138</v>
      </c>
      <c r="AB21" s="40">
        <v>141</v>
      </c>
      <c r="AC21" s="40">
        <v>181</v>
      </c>
      <c r="AD21" s="40">
        <v>198</v>
      </c>
      <c r="AE21" s="40">
        <v>203</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9</v>
      </c>
      <c r="AB22" s="40">
        <v>18</v>
      </c>
      <c r="AC22" s="40">
        <v>16</v>
      </c>
      <c r="AD22" s="40">
        <v>14</v>
      </c>
      <c r="AE22" s="40">
        <v>22</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5931</v>
      </c>
      <c r="AB23" s="57">
        <v>6248</v>
      </c>
      <c r="AC23" s="57">
        <v>4526</v>
      </c>
      <c r="AD23" s="57">
        <v>6872</v>
      </c>
      <c r="AE23" s="57">
        <v>6344</v>
      </c>
      <c r="AF23" s="18"/>
    </row>
    <row r="24" spans="2:43" ht="27" customHeight="1" x14ac:dyDescent="0.2">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259</v>
      </c>
    </row>
    <row r="28" spans="2:43" ht="17.100000000000001" customHeight="1" thickBot="1" x14ac:dyDescent="0.2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A45" si="4">+(AE6-AA6)/AA6</f>
        <v>-0.1920777279521674</v>
      </c>
    </row>
    <row r="29" spans="2:43" ht="17.100000000000001" customHeight="1" thickBot="1" x14ac:dyDescent="0.2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-0.7303370786516854</v>
      </c>
    </row>
    <row r="30" spans="2:43" ht="17.100000000000001" customHeight="1" thickBot="1" x14ac:dyDescent="0.25">
      <c r="B30" s="54" t="s">
        <v>151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0.56666666666666665</v>
      </c>
    </row>
    <row r="31" spans="2:43" ht="17.100000000000001" customHeight="1" thickBot="1" x14ac:dyDescent="0.2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-0.20394736842105263</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1.4375</v>
      </c>
    </row>
    <row r="33" spans="2:27"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0.7142857142857143</v>
      </c>
    </row>
    <row r="34" spans="2:27" ht="17.100000000000001" customHeight="1" thickBot="1" x14ac:dyDescent="0.2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0.65463917525773196</v>
      </c>
    </row>
    <row r="35" spans="2:27" ht="17.100000000000001" customHeight="1" thickBot="1" x14ac:dyDescent="0.2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1.5731707317073171</v>
      </c>
    </row>
    <row r="36" spans="2:27"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-1.6246953696181964E-2</v>
      </c>
    </row>
    <row r="37" spans="2:27" ht="17.100000000000001" customHeight="1" thickBot="1" x14ac:dyDescent="0.2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0.109284332688588</v>
      </c>
    </row>
    <row r="38" spans="2:27"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2.4615384615384617</v>
      </c>
    </row>
    <row r="39" spans="2:27"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0.97297297297297303</v>
      </c>
    </row>
    <row r="40" spans="2:27" ht="17.100000000000001" customHeight="1" thickBot="1" x14ac:dyDescent="0.25">
      <c r="B40" s="54" t="s">
        <v>152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5.2486187845303865E-2</v>
      </c>
    </row>
    <row r="41" spans="2:27" ht="17.100000000000001" customHeight="1" thickBot="1" x14ac:dyDescent="0.25">
      <c r="B41" s="54" t="s">
        <v>153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3.9230769230769229</v>
      </c>
    </row>
    <row r="42" spans="2:27" ht="17.100000000000001" customHeight="1" thickBot="1" x14ac:dyDescent="0.25">
      <c r="B42" s="54" t="s">
        <v>154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-0.19047619047619047</v>
      </c>
    </row>
    <row r="43" spans="2:27" ht="17.100000000000001" customHeight="1" thickBot="1" x14ac:dyDescent="0.2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0.47101449275362317</v>
      </c>
    </row>
    <row r="44" spans="2:27" ht="17.100000000000001" customHeight="1" thickBot="1" x14ac:dyDescent="0.2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1.4444444444444444</v>
      </c>
    </row>
    <row r="45" spans="2:27"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6.9634125779801048E-2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P88"/>
  <sheetViews>
    <sheetView zoomScaleNormal="100" workbookViewId="0"/>
  </sheetViews>
  <sheetFormatPr baseColWidth="10" defaultColWidth="11.42578125" defaultRowHeight="12.75" x14ac:dyDescent="0.2"/>
  <cols>
    <col min="1" max="1" width="10.28515625" style="12" customWidth="1"/>
    <col min="2" max="2" width="32" style="12" customWidth="1"/>
    <col min="3" max="14" width="12.28515625" style="12" customWidth="1"/>
    <col min="15" max="15" width="12.28515625" style="12" hidden="1" customWidth="1"/>
    <col min="16" max="16" width="0.140625" style="12" hidden="1" customWidth="1"/>
    <col min="17" max="17" width="10.5703125" style="12" customWidth="1"/>
    <col min="18" max="18" width="10.7109375" style="12" customWidth="1"/>
    <col min="19" max="19" width="11.42578125" style="12" customWidth="1"/>
    <col min="20" max="20" width="12.28515625" style="12" customWidth="1"/>
    <col min="21" max="21" width="12.42578125" style="12" customWidth="1"/>
    <col min="22" max="53" width="12.28515625" style="12" customWidth="1"/>
    <col min="54" max="16384" width="11.42578125" style="12"/>
  </cols>
  <sheetData>
    <row r="2" spans="1:7" ht="40.5" customHeight="1" x14ac:dyDescent="0.2">
      <c r="B2" s="10"/>
      <c r="C2" s="52"/>
    </row>
    <row r="3" spans="1:7" ht="27.95" customHeight="1" x14ac:dyDescent="0.2">
      <c r="B3" s="53"/>
      <c r="C3" s="52"/>
    </row>
    <row r="4" spans="1:7" ht="15" x14ac:dyDescent="0.2">
      <c r="B4" s="53"/>
      <c r="C4" s="52"/>
    </row>
    <row r="5" spans="1:7" ht="39" customHeight="1" x14ac:dyDescent="0.2">
      <c r="C5" s="38" t="s">
        <v>237</v>
      </c>
      <c r="D5" s="38" t="s">
        <v>240</v>
      </c>
      <c r="E5" s="38" t="s">
        <v>242</v>
      </c>
      <c r="F5" s="60" t="s">
        <v>257</v>
      </c>
      <c r="G5" s="38" t="s">
        <v>258</v>
      </c>
    </row>
    <row r="6" spans="1:7" ht="17.100000000000001" customHeight="1" thickBot="1" x14ac:dyDescent="0.25">
      <c r="B6" s="54" t="s">
        <v>52</v>
      </c>
      <c r="C6" s="40">
        <v>1279</v>
      </c>
      <c r="D6" s="40">
        <v>1051</v>
      </c>
      <c r="E6" s="40">
        <v>981</v>
      </c>
      <c r="F6" s="40">
        <v>1138</v>
      </c>
      <c r="G6" s="40">
        <v>1076</v>
      </c>
    </row>
    <row r="7" spans="1:7" ht="17.100000000000001" customHeight="1" thickBot="1" x14ac:dyDescent="0.25">
      <c r="B7" s="54" t="s">
        <v>53</v>
      </c>
      <c r="C7" s="40">
        <v>187</v>
      </c>
      <c r="D7" s="40">
        <v>157</v>
      </c>
      <c r="E7" s="40">
        <v>119</v>
      </c>
      <c r="F7" s="40">
        <v>179</v>
      </c>
      <c r="G7" s="40">
        <v>154</v>
      </c>
    </row>
    <row r="8" spans="1:7" ht="17.100000000000001" customHeight="1" thickBot="1" x14ac:dyDescent="0.25">
      <c r="B8" s="54" t="s">
        <v>151</v>
      </c>
      <c r="C8" s="40">
        <v>103</v>
      </c>
      <c r="D8" s="40">
        <v>84</v>
      </c>
      <c r="E8" s="40">
        <v>116</v>
      </c>
      <c r="F8" s="40">
        <v>182</v>
      </c>
      <c r="G8" s="40">
        <v>180</v>
      </c>
    </row>
    <row r="9" spans="1:7" ht="17.100000000000001" customHeight="1" thickBot="1" x14ac:dyDescent="0.25">
      <c r="B9" s="54" t="s">
        <v>47</v>
      </c>
      <c r="C9" s="40">
        <v>201</v>
      </c>
      <c r="D9" s="40">
        <v>276</v>
      </c>
      <c r="E9" s="40">
        <v>188</v>
      </c>
      <c r="F9" s="40">
        <v>215</v>
      </c>
      <c r="G9" s="40">
        <v>207</v>
      </c>
    </row>
    <row r="10" spans="1:7" ht="17.100000000000001" customHeight="1" thickBot="1" x14ac:dyDescent="0.25">
      <c r="B10" s="54" t="s">
        <v>8</v>
      </c>
      <c r="C10" s="40">
        <v>366</v>
      </c>
      <c r="D10" s="40">
        <v>530</v>
      </c>
      <c r="E10" s="40">
        <v>358</v>
      </c>
      <c r="F10" s="40">
        <v>528</v>
      </c>
      <c r="G10" s="40">
        <v>516</v>
      </c>
    </row>
    <row r="11" spans="1:7" ht="17.100000000000001" customHeight="1" thickBot="1" x14ac:dyDescent="0.25">
      <c r="A11" s="67"/>
      <c r="B11" s="54" t="s">
        <v>9</v>
      </c>
      <c r="C11" s="40">
        <v>34</v>
      </c>
      <c r="D11" s="40">
        <v>42</v>
      </c>
      <c r="E11" s="40">
        <v>30</v>
      </c>
      <c r="F11" s="40">
        <v>45</v>
      </c>
      <c r="G11" s="40">
        <v>88</v>
      </c>
    </row>
    <row r="12" spans="1:7" ht="17.100000000000001" customHeight="1" thickBot="1" x14ac:dyDescent="0.25">
      <c r="A12" s="67"/>
      <c r="B12" s="54" t="s">
        <v>54</v>
      </c>
      <c r="C12" s="40">
        <v>304</v>
      </c>
      <c r="D12" s="40">
        <v>205</v>
      </c>
      <c r="E12" s="40">
        <v>200</v>
      </c>
      <c r="F12" s="40">
        <v>318</v>
      </c>
      <c r="G12" s="40">
        <v>317</v>
      </c>
    </row>
    <row r="13" spans="1:7" ht="17.100000000000001" customHeight="1" thickBot="1" x14ac:dyDescent="0.25">
      <c r="A13" s="67"/>
      <c r="B13" s="54" t="s">
        <v>49</v>
      </c>
      <c r="C13" s="40">
        <v>139</v>
      </c>
      <c r="D13" s="40">
        <v>145</v>
      </c>
      <c r="E13" s="40">
        <v>210</v>
      </c>
      <c r="F13" s="40">
        <v>254</v>
      </c>
      <c r="G13" s="40">
        <v>267</v>
      </c>
    </row>
    <row r="14" spans="1:7" ht="17.100000000000001" customHeight="1" thickBot="1" x14ac:dyDescent="0.25">
      <c r="A14" s="67"/>
      <c r="B14" s="54" t="s">
        <v>26</v>
      </c>
      <c r="C14" s="40">
        <v>1715</v>
      </c>
      <c r="D14" s="40">
        <v>2274</v>
      </c>
      <c r="E14" s="40">
        <v>1313</v>
      </c>
      <c r="F14" s="40">
        <v>1846</v>
      </c>
      <c r="G14" s="40">
        <v>1870</v>
      </c>
    </row>
    <row r="15" spans="1:7" ht="17.100000000000001" customHeight="1" thickBot="1" x14ac:dyDescent="0.25">
      <c r="A15" s="67"/>
      <c r="B15" s="54" t="s">
        <v>48</v>
      </c>
      <c r="C15" s="40">
        <v>1010</v>
      </c>
      <c r="D15" s="40">
        <v>1090</v>
      </c>
      <c r="E15" s="40">
        <v>759</v>
      </c>
      <c r="F15" s="40">
        <v>1010</v>
      </c>
      <c r="G15" s="40">
        <v>1037</v>
      </c>
    </row>
    <row r="16" spans="1:7" ht="17.100000000000001" customHeight="1" thickBot="1" x14ac:dyDescent="0.25">
      <c r="B16" s="54" t="s">
        <v>21</v>
      </c>
      <c r="C16" s="40">
        <v>54</v>
      </c>
      <c r="D16" s="40">
        <v>80</v>
      </c>
      <c r="E16" s="40">
        <v>61</v>
      </c>
      <c r="F16" s="40">
        <v>85</v>
      </c>
      <c r="G16" s="40">
        <v>76</v>
      </c>
    </row>
    <row r="17" spans="2:10" ht="17.100000000000001" customHeight="1" thickBot="1" x14ac:dyDescent="0.25">
      <c r="B17" s="54" t="s">
        <v>10</v>
      </c>
      <c r="C17" s="40">
        <v>181</v>
      </c>
      <c r="D17" s="40">
        <v>349</v>
      </c>
      <c r="E17" s="40">
        <v>303</v>
      </c>
      <c r="F17" s="40">
        <v>338</v>
      </c>
      <c r="G17" s="40">
        <v>335</v>
      </c>
    </row>
    <row r="18" spans="2:10" ht="17.100000000000001" customHeight="1" thickBot="1" x14ac:dyDescent="0.25">
      <c r="B18" s="54" t="s">
        <v>152</v>
      </c>
      <c r="C18" s="40">
        <v>661</v>
      </c>
      <c r="D18" s="40">
        <v>561</v>
      </c>
      <c r="E18" s="40">
        <v>486</v>
      </c>
      <c r="F18" s="40">
        <v>659</v>
      </c>
      <c r="G18" s="40">
        <v>725</v>
      </c>
    </row>
    <row r="19" spans="2:10" ht="17.100000000000001" customHeight="1" thickBot="1" x14ac:dyDescent="0.25">
      <c r="B19" s="54" t="s">
        <v>153</v>
      </c>
      <c r="C19" s="40">
        <v>172</v>
      </c>
      <c r="D19" s="40">
        <v>174</v>
      </c>
      <c r="E19" s="40">
        <v>133</v>
      </c>
      <c r="F19" s="40">
        <v>300</v>
      </c>
      <c r="G19" s="40">
        <v>337</v>
      </c>
    </row>
    <row r="20" spans="2:10" ht="17.100000000000001" customHeight="1" thickBot="1" x14ac:dyDescent="0.25">
      <c r="B20" s="54" t="s">
        <v>154</v>
      </c>
      <c r="C20" s="40">
        <v>30</v>
      </c>
      <c r="D20" s="40">
        <v>47</v>
      </c>
      <c r="E20" s="40">
        <v>31</v>
      </c>
      <c r="F20" s="40">
        <v>26</v>
      </c>
      <c r="G20" s="40">
        <v>58</v>
      </c>
    </row>
    <row r="21" spans="2:10" ht="17.100000000000001" customHeight="1" thickBot="1" x14ac:dyDescent="0.25">
      <c r="B21" s="54" t="s">
        <v>51</v>
      </c>
      <c r="C21" s="40">
        <v>119</v>
      </c>
      <c r="D21" s="40">
        <v>175</v>
      </c>
      <c r="E21" s="40">
        <v>142</v>
      </c>
      <c r="F21" s="40">
        <v>157</v>
      </c>
      <c r="G21" s="40">
        <v>125</v>
      </c>
    </row>
    <row r="22" spans="2:10" ht="17.100000000000001" customHeight="1" thickBot="1" x14ac:dyDescent="0.25">
      <c r="B22" s="54" t="s">
        <v>11</v>
      </c>
      <c r="C22" s="40">
        <v>24</v>
      </c>
      <c r="D22" s="40">
        <v>39</v>
      </c>
      <c r="E22" s="40">
        <v>44</v>
      </c>
      <c r="F22" s="40">
        <v>47</v>
      </c>
      <c r="G22" s="40">
        <v>56</v>
      </c>
    </row>
    <row r="23" spans="2:10" ht="17.100000000000001" customHeight="1" thickBot="1" x14ac:dyDescent="0.25">
      <c r="B23" s="56" t="s">
        <v>22</v>
      </c>
      <c r="C23" s="57">
        <v>6579</v>
      </c>
      <c r="D23" s="57">
        <v>7279</v>
      </c>
      <c r="E23" s="57">
        <v>5474</v>
      </c>
      <c r="F23" s="57">
        <v>7327</v>
      </c>
      <c r="G23" s="57">
        <v>7424</v>
      </c>
    </row>
    <row r="24" spans="2:10" x14ac:dyDescent="0.2">
      <c r="J24" s="13"/>
    </row>
    <row r="25" spans="2:10" ht="39" customHeight="1" x14ac:dyDescent="0.2">
      <c r="B25" s="127"/>
      <c r="C25" s="127"/>
      <c r="D25" s="127"/>
      <c r="E25" s="127"/>
      <c r="F25" s="126"/>
      <c r="J25" s="18"/>
    </row>
    <row r="26" spans="2:10" ht="15" customHeight="1" x14ac:dyDescent="0.2"/>
    <row r="27" spans="2:10" ht="15" customHeight="1" x14ac:dyDescent="0.2">
      <c r="B27" s="53"/>
    </row>
    <row r="28" spans="2:10" ht="15" customHeight="1" x14ac:dyDescent="0.2"/>
    <row r="29" spans="2:10" ht="39" customHeight="1" x14ac:dyDescent="0.2">
      <c r="C29" s="39" t="s">
        <v>259</v>
      </c>
    </row>
    <row r="30" spans="2:10" ht="17.100000000000001" customHeight="1" thickBot="1" x14ac:dyDescent="0.25">
      <c r="B30" s="54" t="s">
        <v>52</v>
      </c>
      <c r="C30" s="36">
        <f t="shared" ref="C30:C47" si="0">+(G6-C6)/C6</f>
        <v>-0.15871774824081314</v>
      </c>
    </row>
    <row r="31" spans="2:10" ht="17.100000000000001" customHeight="1" thickBot="1" x14ac:dyDescent="0.25">
      <c r="B31" s="54" t="s">
        <v>53</v>
      </c>
      <c r="C31" s="36">
        <f t="shared" si="0"/>
        <v>-0.17647058823529413</v>
      </c>
    </row>
    <row r="32" spans="2:10" ht="17.100000000000001" customHeight="1" thickBot="1" x14ac:dyDescent="0.25">
      <c r="B32" s="54" t="s">
        <v>151</v>
      </c>
      <c r="C32" s="36">
        <f t="shared" si="0"/>
        <v>0.74757281553398058</v>
      </c>
    </row>
    <row r="33" spans="2:3" ht="17.100000000000001" customHeight="1" thickBot="1" x14ac:dyDescent="0.25">
      <c r="B33" s="54" t="s">
        <v>47</v>
      </c>
      <c r="C33" s="36">
        <f t="shared" si="0"/>
        <v>2.9850746268656716E-2</v>
      </c>
    </row>
    <row r="34" spans="2:3" ht="17.100000000000001" customHeight="1" thickBot="1" x14ac:dyDescent="0.25">
      <c r="B34" s="54" t="s">
        <v>8</v>
      </c>
      <c r="C34" s="36">
        <f t="shared" si="0"/>
        <v>0.4098360655737705</v>
      </c>
    </row>
    <row r="35" spans="2:3" ht="17.100000000000001" customHeight="1" thickBot="1" x14ac:dyDescent="0.25">
      <c r="B35" s="54" t="s">
        <v>9</v>
      </c>
      <c r="C35" s="36">
        <f t="shared" si="0"/>
        <v>1.588235294117647</v>
      </c>
    </row>
    <row r="36" spans="2:3" ht="17.100000000000001" customHeight="1" thickBot="1" x14ac:dyDescent="0.25">
      <c r="B36" s="54" t="s">
        <v>54</v>
      </c>
      <c r="C36" s="36">
        <f t="shared" si="0"/>
        <v>4.2763157894736843E-2</v>
      </c>
    </row>
    <row r="37" spans="2:3" ht="17.100000000000001" customHeight="1" thickBot="1" x14ac:dyDescent="0.25">
      <c r="B37" s="54" t="s">
        <v>49</v>
      </c>
      <c r="C37" s="36">
        <f t="shared" si="0"/>
        <v>0.92086330935251803</v>
      </c>
    </row>
    <row r="38" spans="2:3" ht="17.100000000000001" customHeight="1" thickBot="1" x14ac:dyDescent="0.25">
      <c r="B38" s="54" t="s">
        <v>26</v>
      </c>
      <c r="C38" s="36">
        <f t="shared" si="0"/>
        <v>9.0379008746355682E-2</v>
      </c>
    </row>
    <row r="39" spans="2:3" ht="17.100000000000001" customHeight="1" thickBot="1" x14ac:dyDescent="0.25">
      <c r="B39" s="54" t="s">
        <v>48</v>
      </c>
      <c r="C39" s="36">
        <f t="shared" si="0"/>
        <v>2.6732673267326732E-2</v>
      </c>
    </row>
    <row r="40" spans="2:3" ht="17.100000000000001" customHeight="1" thickBot="1" x14ac:dyDescent="0.25">
      <c r="B40" s="54" t="s">
        <v>21</v>
      </c>
      <c r="C40" s="36">
        <f t="shared" si="0"/>
        <v>0.40740740740740738</v>
      </c>
    </row>
    <row r="41" spans="2:3" ht="17.100000000000001" customHeight="1" thickBot="1" x14ac:dyDescent="0.25">
      <c r="B41" s="54" t="s">
        <v>10</v>
      </c>
      <c r="C41" s="36">
        <f t="shared" si="0"/>
        <v>0.850828729281768</v>
      </c>
    </row>
    <row r="42" spans="2:3" ht="17.100000000000001" customHeight="1" thickBot="1" x14ac:dyDescent="0.25">
      <c r="B42" s="54" t="s">
        <v>152</v>
      </c>
      <c r="C42" s="36">
        <f t="shared" si="0"/>
        <v>9.682299546142209E-2</v>
      </c>
    </row>
    <row r="43" spans="2:3" ht="17.100000000000001" customHeight="1" thickBot="1" x14ac:dyDescent="0.25">
      <c r="B43" s="54" t="s">
        <v>153</v>
      </c>
      <c r="C43" s="36">
        <f t="shared" si="0"/>
        <v>0.95930232558139539</v>
      </c>
    </row>
    <row r="44" spans="2:3" ht="17.100000000000001" customHeight="1" thickBot="1" x14ac:dyDescent="0.25">
      <c r="B44" s="54" t="s">
        <v>154</v>
      </c>
      <c r="C44" s="36">
        <f t="shared" si="0"/>
        <v>0.93333333333333335</v>
      </c>
    </row>
    <row r="45" spans="2:3" ht="17.100000000000001" customHeight="1" thickBot="1" x14ac:dyDescent="0.25">
      <c r="B45" s="54" t="s">
        <v>51</v>
      </c>
      <c r="C45" s="36">
        <f t="shared" si="0"/>
        <v>5.0420168067226892E-2</v>
      </c>
    </row>
    <row r="46" spans="2:3" ht="17.100000000000001" customHeight="1" thickBot="1" x14ac:dyDescent="0.25">
      <c r="B46" s="54" t="s">
        <v>11</v>
      </c>
      <c r="C46" s="36">
        <f t="shared" si="0"/>
        <v>1.3333333333333333</v>
      </c>
    </row>
    <row r="47" spans="2:3" ht="17.100000000000001" customHeight="1" thickBot="1" x14ac:dyDescent="0.25">
      <c r="B47" s="56" t="s">
        <v>22</v>
      </c>
      <c r="C47" s="65">
        <f t="shared" si="0"/>
        <v>0.12843897248822009</v>
      </c>
    </row>
    <row r="48" spans="2:3" ht="15.75" customHeight="1" x14ac:dyDescent="0.2"/>
    <row r="49" spans="2:16" ht="15" customHeight="1" x14ac:dyDescent="0.2"/>
    <row r="50" spans="2:16" ht="15" customHeight="1" x14ac:dyDescent="0.2"/>
    <row r="51" spans="2:16" ht="15" customHeight="1" x14ac:dyDescent="0.2"/>
    <row r="52" spans="2:16" ht="15" customHeight="1" x14ac:dyDescent="0.2"/>
    <row r="53" spans="2:16" ht="39" customHeight="1" x14ac:dyDescent="0.2">
      <c r="C53" s="38" t="s">
        <v>237</v>
      </c>
      <c r="D53" s="38" t="s">
        <v>240</v>
      </c>
      <c r="E53" s="38" t="s">
        <v>242</v>
      </c>
      <c r="F53" s="60" t="s">
        <v>257</v>
      </c>
      <c r="G53" s="38" t="s">
        <v>258</v>
      </c>
      <c r="N53" s="110"/>
      <c r="O53" s="12">
        <v>2023</v>
      </c>
      <c r="P53" s="12">
        <v>2024</v>
      </c>
    </row>
    <row r="54" spans="2:16" ht="15" customHeight="1" thickBot="1" x14ac:dyDescent="0.25">
      <c r="B54" s="54" t="s">
        <v>52</v>
      </c>
      <c r="C54" s="102">
        <f>+C6/$O54*100000</f>
        <v>14.612647171864383</v>
      </c>
      <c r="D54" s="102">
        <f t="shared" ref="D54:F54" si="1">+D6/$O54*100000</f>
        <v>12.007734306199739</v>
      </c>
      <c r="E54" s="102">
        <f t="shared" si="1"/>
        <v>11.20798035621498</v>
      </c>
      <c r="F54" s="102">
        <f t="shared" si="1"/>
        <v>13.001714215466512</v>
      </c>
      <c r="G54" s="102">
        <f>+G6/$P54*100000</f>
        <v>12.29336071690858</v>
      </c>
      <c r="N54" s="110"/>
      <c r="O54" s="12">
        <v>8752692</v>
      </c>
      <c r="P54" s="12">
        <v>8752692</v>
      </c>
    </row>
    <row r="55" spans="2:16" ht="15" customHeight="1" thickBot="1" x14ac:dyDescent="0.25">
      <c r="B55" s="54" t="s">
        <v>53</v>
      </c>
      <c r="C55" s="102">
        <f t="shared" ref="C55:F55" si="2">+C7/$O55*100000</f>
        <v>13.941812689137091</v>
      </c>
      <c r="D55" s="102">
        <f t="shared" si="2"/>
        <v>11.705158247029535</v>
      </c>
      <c r="E55" s="102">
        <f t="shared" si="2"/>
        <v>8.8720626203599675</v>
      </c>
      <c r="F55" s="102">
        <f t="shared" si="2"/>
        <v>13.345371504575075</v>
      </c>
      <c r="G55" s="102">
        <f t="shared" ref="G55:G71" si="3">+G7/$P55*100000</f>
        <v>11.481492802818781</v>
      </c>
      <c r="N55" s="110"/>
      <c r="O55" s="12">
        <v>1341289</v>
      </c>
      <c r="P55" s="12">
        <v>1341289</v>
      </c>
    </row>
    <row r="56" spans="2:16" ht="15" customHeight="1" thickBot="1" x14ac:dyDescent="0.25">
      <c r="B56" s="54" t="s">
        <v>151</v>
      </c>
      <c r="C56" s="102">
        <f t="shared" ref="C56:F56" si="4">+C8/$O56*100000</f>
        <v>10.237957974673478</v>
      </c>
      <c r="D56" s="102">
        <f t="shared" si="4"/>
        <v>8.3494026201220599</v>
      </c>
      <c r="E56" s="102">
        <f t="shared" si="4"/>
        <v>11.530127427787606</v>
      </c>
      <c r="F56" s="102">
        <f t="shared" si="4"/>
        <v>18.090372343597799</v>
      </c>
      <c r="G56" s="102">
        <f t="shared" si="3"/>
        <v>17.891577043118701</v>
      </c>
      <c r="N56" s="110"/>
      <c r="O56" s="12">
        <v>1006060</v>
      </c>
      <c r="P56" s="12">
        <v>1006060</v>
      </c>
    </row>
    <row r="57" spans="2:16" ht="15" customHeight="1" thickBot="1" x14ac:dyDescent="0.25">
      <c r="B57" s="54" t="s">
        <v>47</v>
      </c>
      <c r="C57" s="102">
        <f t="shared" ref="C57:F57" si="5">+C9/$O57*100000</f>
        <v>16.612860833816843</v>
      </c>
      <c r="D57" s="102">
        <f t="shared" si="5"/>
        <v>22.811689503151484</v>
      </c>
      <c r="E57" s="102">
        <f t="shared" si="5"/>
        <v>15.538397197798837</v>
      </c>
      <c r="F57" s="102">
        <f t="shared" si="5"/>
        <v>17.76997551875931</v>
      </c>
      <c r="G57" s="102">
        <f t="shared" si="3"/>
        <v>17.108767127363613</v>
      </c>
      <c r="N57" s="110"/>
      <c r="O57" s="12">
        <v>1209906</v>
      </c>
      <c r="P57" s="12">
        <v>1209906</v>
      </c>
    </row>
    <row r="58" spans="2:16" ht="15" customHeight="1" thickBot="1" x14ac:dyDescent="0.25">
      <c r="B58" s="54" t="s">
        <v>8</v>
      </c>
      <c r="C58" s="102">
        <f t="shared" ref="C58:F58" si="6">+C10/$O58*100000</f>
        <v>16.538515763103383</v>
      </c>
      <c r="D58" s="102">
        <f t="shared" si="6"/>
        <v>23.949216815422933</v>
      </c>
      <c r="E58" s="102">
        <f t="shared" si="6"/>
        <v>16.177018150795114</v>
      </c>
      <c r="F58" s="102">
        <f t="shared" si="6"/>
        <v>23.858842412345865</v>
      </c>
      <c r="G58" s="102">
        <f t="shared" si="3"/>
        <v>23.31659599388346</v>
      </c>
      <c r="N58" s="110"/>
      <c r="O58" s="12">
        <v>2213016</v>
      </c>
      <c r="P58" s="12">
        <v>2213016</v>
      </c>
    </row>
    <row r="59" spans="2:16" ht="15" customHeight="1" thickBot="1" x14ac:dyDescent="0.25">
      <c r="B59" s="54" t="s">
        <v>9</v>
      </c>
      <c r="C59" s="102">
        <f t="shared" ref="C59:F59" si="7">+C11/$O59*100000</f>
        <v>5.7785097223426076</v>
      </c>
      <c r="D59" s="102">
        <f t="shared" si="7"/>
        <v>7.1381590687761634</v>
      </c>
      <c r="E59" s="102">
        <f t="shared" si="7"/>
        <v>5.0986850491258311</v>
      </c>
      <c r="F59" s="102">
        <f t="shared" si="7"/>
        <v>7.6480275736887453</v>
      </c>
      <c r="G59" s="102">
        <f t="shared" si="3"/>
        <v>14.956142810769101</v>
      </c>
      <c r="N59" s="110"/>
      <c r="O59" s="12">
        <v>588387</v>
      </c>
      <c r="P59" s="12">
        <v>588387</v>
      </c>
    </row>
    <row r="60" spans="2:16" ht="15" customHeight="1" thickBot="1" x14ac:dyDescent="0.25">
      <c r="B60" s="54" t="s">
        <v>55</v>
      </c>
      <c r="C60" s="102">
        <f t="shared" ref="C60:F60" si="8">+C12/$O60*100000</f>
        <v>12.753266661157033</v>
      </c>
      <c r="D60" s="102">
        <f t="shared" si="8"/>
        <v>8.6000646892670769</v>
      </c>
      <c r="E60" s="102">
        <f t="shared" si="8"/>
        <v>8.3903070139191005</v>
      </c>
      <c r="F60" s="102">
        <f t="shared" si="8"/>
        <v>13.340588152131369</v>
      </c>
      <c r="G60" s="102">
        <f t="shared" si="3"/>
        <v>13.298636617061772</v>
      </c>
      <c r="N60" s="110"/>
      <c r="O60" s="12">
        <v>2383703</v>
      </c>
      <c r="P60" s="12">
        <v>2383703</v>
      </c>
    </row>
    <row r="61" spans="2:16" ht="15" customHeight="1" thickBot="1" x14ac:dyDescent="0.25">
      <c r="B61" s="54" t="s">
        <v>49</v>
      </c>
      <c r="C61" s="102">
        <f t="shared" ref="C61:F61" si="9">+C13/$O61*100000</f>
        <v>6.6695904103765393</v>
      </c>
      <c r="D61" s="102">
        <f t="shared" si="9"/>
        <v>6.9574863993136562</v>
      </c>
      <c r="E61" s="102">
        <f t="shared" si="9"/>
        <v>10.076359612799088</v>
      </c>
      <c r="F61" s="102">
        <f t="shared" si="9"/>
        <v>12.187596865004611</v>
      </c>
      <c r="G61" s="102">
        <f t="shared" si="3"/>
        <v>12.811371507701699</v>
      </c>
      <c r="N61" s="110"/>
      <c r="O61" s="12">
        <v>2084086</v>
      </c>
      <c r="P61" s="12">
        <v>2084086</v>
      </c>
    </row>
    <row r="62" spans="2:16" ht="15" customHeight="1" thickBot="1" x14ac:dyDescent="0.25">
      <c r="B62" s="54" t="s">
        <v>26</v>
      </c>
      <c r="C62" s="102">
        <f t="shared" ref="C62:F62" si="10">+C14/$O62*100000</f>
        <v>21.703467859821668</v>
      </c>
      <c r="D62" s="102">
        <f t="shared" si="10"/>
        <v>28.777659424626517</v>
      </c>
      <c r="E62" s="102">
        <f t="shared" si="10"/>
        <v>16.616124373146267</v>
      </c>
      <c r="F62" s="102">
        <f t="shared" si="10"/>
        <v>23.361283772146241</v>
      </c>
      <c r="G62" s="102">
        <f t="shared" si="3"/>
        <v>23.665005771350739</v>
      </c>
      <c r="N62" s="110"/>
      <c r="O62" s="12">
        <v>7901963</v>
      </c>
      <c r="P62" s="12">
        <v>7901963</v>
      </c>
    </row>
    <row r="63" spans="2:16" ht="15" customHeight="1" thickBot="1" x14ac:dyDescent="0.25">
      <c r="B63" s="54" t="s">
        <v>216</v>
      </c>
      <c r="C63" s="102">
        <f t="shared" ref="C63:F63" si="11">+C15/$O63*100000</f>
        <v>19.362773055838595</v>
      </c>
      <c r="D63" s="102">
        <f t="shared" si="11"/>
        <v>20.896458050360465</v>
      </c>
      <c r="E63" s="102">
        <f t="shared" si="11"/>
        <v>14.55083638552623</v>
      </c>
      <c r="F63" s="102">
        <f t="shared" si="11"/>
        <v>19.362773055838595</v>
      </c>
      <c r="G63" s="102">
        <f t="shared" si="3"/>
        <v>19.880391741489724</v>
      </c>
      <c r="N63" s="110"/>
      <c r="O63" s="12">
        <v>5216195</v>
      </c>
      <c r="P63" s="12">
        <v>5216195</v>
      </c>
    </row>
    <row r="64" spans="2:16" ht="15" customHeight="1" thickBot="1" x14ac:dyDescent="0.25">
      <c r="B64" s="54" t="s">
        <v>21</v>
      </c>
      <c r="C64" s="102">
        <f t="shared" ref="C64:F64" si="12">+C16/$O64*100000</f>
        <v>5.1218526689594857</v>
      </c>
      <c r="D64" s="102">
        <f t="shared" si="12"/>
        <v>7.5879298799399795</v>
      </c>
      <c r="E64" s="102">
        <f t="shared" si="12"/>
        <v>5.7857965334542341</v>
      </c>
      <c r="F64" s="102">
        <f t="shared" si="12"/>
        <v>8.062175497436229</v>
      </c>
      <c r="G64" s="102">
        <f t="shared" si="3"/>
        <v>7.2085333859429808</v>
      </c>
      <c r="N64" s="110"/>
      <c r="O64" s="12">
        <v>1054306</v>
      </c>
      <c r="P64" s="12">
        <v>1054306</v>
      </c>
    </row>
    <row r="65" spans="2:16" ht="15" customHeight="1" thickBot="1" x14ac:dyDescent="0.25">
      <c r="B65" s="54" t="s">
        <v>10</v>
      </c>
      <c r="C65" s="102">
        <f t="shared" ref="C65:F65" si="13">+C17/$O65*100000</f>
        <v>6.7051341323185989</v>
      </c>
      <c r="D65" s="102">
        <f t="shared" si="13"/>
        <v>12.928684045188898</v>
      </c>
      <c r="E65" s="102">
        <f t="shared" si="13"/>
        <v>11.224616807141079</v>
      </c>
      <c r="F65" s="102">
        <f t="shared" si="13"/>
        <v>12.521189705655726</v>
      </c>
      <c r="G65" s="102">
        <f t="shared" si="3"/>
        <v>12.410054885783042</v>
      </c>
      <c r="N65" s="110"/>
      <c r="O65" s="12">
        <v>2699424</v>
      </c>
      <c r="P65" s="12">
        <v>2699424</v>
      </c>
    </row>
    <row r="66" spans="2:16" ht="15" customHeight="1" thickBot="1" x14ac:dyDescent="0.25">
      <c r="B66" s="54" t="s">
        <v>152</v>
      </c>
      <c r="C66" s="102">
        <f t="shared" ref="C66:F66" si="14">+C18/$O66*100000</f>
        <v>9.6188784969752916</v>
      </c>
      <c r="D66" s="102">
        <f t="shared" si="14"/>
        <v>8.1636775140743403</v>
      </c>
      <c r="E66" s="102">
        <f t="shared" si="14"/>
        <v>7.0722767768986268</v>
      </c>
      <c r="F66" s="102">
        <f t="shared" si="14"/>
        <v>9.5897744773172739</v>
      </c>
      <c r="G66" s="102">
        <f t="shared" si="3"/>
        <v>10.550207126031902</v>
      </c>
      <c r="N66" s="110"/>
      <c r="O66" s="12">
        <v>6871903</v>
      </c>
      <c r="P66" s="12">
        <v>6871903</v>
      </c>
    </row>
    <row r="67" spans="2:16" ht="15" thickBot="1" x14ac:dyDescent="0.25">
      <c r="B67" s="54" t="s">
        <v>153</v>
      </c>
      <c r="C67" s="102">
        <f t="shared" ref="C67:F67" si="15">+C19/$O67*100000</f>
        <v>11.08467402035971</v>
      </c>
      <c r="D67" s="102">
        <f t="shared" si="15"/>
        <v>11.213565578735986</v>
      </c>
      <c r="E67" s="102">
        <f t="shared" si="15"/>
        <v>8.571288632022334</v>
      </c>
      <c r="F67" s="102">
        <f t="shared" si="15"/>
        <v>19.333733756441358</v>
      </c>
      <c r="G67" s="102">
        <f t="shared" si="3"/>
        <v>21.718227586402456</v>
      </c>
      <c r="N67" s="110"/>
      <c r="O67" s="12">
        <v>1551692</v>
      </c>
      <c r="P67" s="12">
        <v>1551692</v>
      </c>
    </row>
    <row r="68" spans="2:16" ht="15" thickBot="1" x14ac:dyDescent="0.25">
      <c r="B68" s="54" t="s">
        <v>154</v>
      </c>
      <c r="C68" s="102">
        <f t="shared" ref="C68:F68" si="16">+C20/$O68*100000</f>
        <v>4.4632562429796705</v>
      </c>
      <c r="D68" s="102">
        <f t="shared" si="16"/>
        <v>6.9924347806681491</v>
      </c>
      <c r="E68" s="102">
        <f t="shared" si="16"/>
        <v>4.6120314510789919</v>
      </c>
      <c r="F68" s="102">
        <f t="shared" si="16"/>
        <v>3.8681554105823803</v>
      </c>
      <c r="G68" s="102">
        <f t="shared" si="3"/>
        <v>8.6289620697606946</v>
      </c>
      <c r="N68" s="110"/>
      <c r="O68" s="12">
        <v>672155</v>
      </c>
      <c r="P68" s="12">
        <v>672155</v>
      </c>
    </row>
    <row r="69" spans="2:16" ht="15" thickBot="1" x14ac:dyDescent="0.25">
      <c r="B69" s="54" t="s">
        <v>51</v>
      </c>
      <c r="C69" s="102">
        <f t="shared" ref="C69:F69" si="17">+C21/$O69*100000</f>
        <v>5.3693043637554805</v>
      </c>
      <c r="D69" s="102">
        <f t="shared" si="17"/>
        <v>7.8960358290521784</v>
      </c>
      <c r="E69" s="102">
        <f t="shared" si="17"/>
        <v>6.4070690727166246</v>
      </c>
      <c r="F69" s="102">
        <f t="shared" si="17"/>
        <v>7.0838721437782404</v>
      </c>
      <c r="G69" s="102">
        <f t="shared" si="3"/>
        <v>5.6400255921801268</v>
      </c>
      <c r="N69" s="110"/>
      <c r="O69" s="12">
        <v>2216302</v>
      </c>
      <c r="P69" s="12">
        <v>2216302</v>
      </c>
    </row>
    <row r="70" spans="2:16" ht="20.25" customHeight="1" thickBot="1" x14ac:dyDescent="0.25">
      <c r="B70" s="54" t="s">
        <v>11</v>
      </c>
      <c r="C70" s="102">
        <f t="shared" ref="C70:F70" si="18">+C22/$O70*100000</f>
        <v>7.4468943347751351</v>
      </c>
      <c r="D70" s="102">
        <f t="shared" si="18"/>
        <v>12.101203294009593</v>
      </c>
      <c r="E70" s="102">
        <f t="shared" si="18"/>
        <v>13.652639613754413</v>
      </c>
      <c r="F70" s="102">
        <f t="shared" si="18"/>
        <v>14.583501405601305</v>
      </c>
      <c r="G70" s="102">
        <f t="shared" si="3"/>
        <v>17.376086781141979</v>
      </c>
      <c r="N70" s="110"/>
      <c r="O70" s="12">
        <v>322282</v>
      </c>
      <c r="P70" s="12">
        <v>322282</v>
      </c>
    </row>
    <row r="71" spans="2:16" ht="15" customHeight="1" thickBot="1" x14ac:dyDescent="0.25">
      <c r="B71" s="56" t="s">
        <v>22</v>
      </c>
      <c r="C71" s="103">
        <f t="shared" ref="C71:F71" si="19">+C23/$O71*100000</f>
        <v>13.681918702866762</v>
      </c>
      <c r="D71" s="103">
        <f t="shared" si="19"/>
        <v>15.137663206895752</v>
      </c>
      <c r="E71" s="103">
        <f t="shared" si="19"/>
        <v>11.383922021506713</v>
      </c>
      <c r="F71" s="103">
        <f t="shared" si="19"/>
        <v>15.237485687172027</v>
      </c>
      <c r="G71" s="103">
        <f t="shared" si="3"/>
        <v>15.439210282730331</v>
      </c>
      <c r="N71" s="110"/>
      <c r="O71" s="12">
        <v>48085361</v>
      </c>
      <c r="P71" s="12">
        <v>48085361</v>
      </c>
    </row>
    <row r="72" spans="2:16" ht="15" customHeight="1" thickBot="1" x14ac:dyDescent="0.25">
      <c r="C72" s="102"/>
      <c r="D72" s="102"/>
      <c r="E72" s="102"/>
      <c r="F72" s="102"/>
      <c r="G72" s="102"/>
      <c r="H72" s="109"/>
    </row>
    <row r="73" spans="2:16" ht="15" customHeight="1" thickBot="1" x14ac:dyDescent="0.25">
      <c r="C73" s="102"/>
      <c r="D73" s="102"/>
      <c r="E73" s="102"/>
      <c r="F73" s="102"/>
      <c r="G73" s="102"/>
      <c r="H73" s="109"/>
    </row>
    <row r="74" spans="2:16" ht="15" customHeight="1" x14ac:dyDescent="0.2"/>
    <row r="75" spans="2:16" ht="15" customHeight="1" x14ac:dyDescent="0.2"/>
    <row r="76" spans="2:16" ht="15" customHeight="1" x14ac:dyDescent="0.2"/>
    <row r="77" spans="2:16" ht="15" customHeight="1" x14ac:dyDescent="0.2"/>
    <row r="78" spans="2:16" ht="15" customHeight="1" x14ac:dyDescent="0.2"/>
    <row r="79" spans="2:16" ht="15" customHeight="1" x14ac:dyDescent="0.2"/>
    <row r="80" spans="2:16"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1" max="1" width="10.28515625" style="12" customWidth="1"/>
    <col min="2" max="2" width="32.85546875" bestFit="1" customWidth="1"/>
    <col min="3" max="13" width="12.28515625" customWidth="1"/>
    <col min="14" max="14" width="13.140625" customWidth="1"/>
    <col min="15" max="15" width="16.28515625" hidden="1" customWidth="1"/>
    <col min="16" max="16" width="0.140625" customWidth="1"/>
    <col min="17" max="18" width="12.28515625" customWidth="1"/>
    <col min="19" max="19" width="12" customWidth="1"/>
    <col min="20" max="20" width="12.7109375" hidden="1" customWidth="1"/>
    <col min="21" max="55" width="12.285156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237</v>
      </c>
      <c r="D5" s="38" t="s">
        <v>240</v>
      </c>
      <c r="E5" s="38" t="s">
        <v>242</v>
      </c>
      <c r="F5" s="60" t="s">
        <v>257</v>
      </c>
      <c r="G5" s="38" t="s">
        <v>258</v>
      </c>
    </row>
    <row r="6" spans="1:12" ht="17.100000000000001" customHeight="1" thickBot="1" x14ac:dyDescent="0.25">
      <c r="B6" s="54" t="s">
        <v>52</v>
      </c>
      <c r="C6" s="40">
        <v>323</v>
      </c>
      <c r="D6" s="40">
        <v>316</v>
      </c>
      <c r="E6" s="40">
        <v>243</v>
      </c>
      <c r="F6" s="40">
        <v>253</v>
      </c>
      <c r="G6" s="40">
        <v>284</v>
      </c>
    </row>
    <row r="7" spans="1:12" ht="17.100000000000001" customHeight="1" thickBot="1" x14ac:dyDescent="0.25">
      <c r="B7" s="54" t="s">
        <v>53</v>
      </c>
      <c r="C7" s="40">
        <v>42</v>
      </c>
      <c r="D7" s="40">
        <v>24</v>
      </c>
      <c r="E7" s="40">
        <v>26</v>
      </c>
      <c r="F7" s="40">
        <v>39</v>
      </c>
      <c r="G7" s="40">
        <v>25</v>
      </c>
    </row>
    <row r="8" spans="1:12" ht="17.100000000000001" customHeight="1" thickBot="1" x14ac:dyDescent="0.25">
      <c r="B8" s="54" t="s">
        <v>151</v>
      </c>
      <c r="C8" s="40">
        <v>9</v>
      </c>
      <c r="D8" s="40">
        <v>12</v>
      </c>
      <c r="E8" s="40">
        <v>9</v>
      </c>
      <c r="F8" s="40">
        <v>16</v>
      </c>
      <c r="G8" s="40">
        <v>25</v>
      </c>
    </row>
    <row r="9" spans="1:12" ht="17.100000000000001" customHeight="1" thickBot="1" x14ac:dyDescent="0.25">
      <c r="B9" s="54" t="s">
        <v>47</v>
      </c>
      <c r="C9" s="40">
        <v>19</v>
      </c>
      <c r="D9" s="40">
        <v>40</v>
      </c>
      <c r="E9" s="40">
        <v>16</v>
      </c>
      <c r="F9" s="40">
        <v>18</v>
      </c>
      <c r="G9" s="40">
        <v>15</v>
      </c>
    </row>
    <row r="10" spans="1:12" ht="17.100000000000001" customHeight="1" thickBot="1" x14ac:dyDescent="0.25">
      <c r="B10" s="54" t="s">
        <v>8</v>
      </c>
      <c r="C10" s="40">
        <v>38</v>
      </c>
      <c r="D10" s="40">
        <v>100</v>
      </c>
      <c r="E10" s="40">
        <v>48</v>
      </c>
      <c r="F10" s="40">
        <v>97</v>
      </c>
      <c r="G10" s="40">
        <v>114</v>
      </c>
    </row>
    <row r="11" spans="1:12" ht="17.100000000000001" customHeight="1" thickBot="1" x14ac:dyDescent="0.25">
      <c r="A11" s="67"/>
      <c r="B11" s="54" t="s">
        <v>9</v>
      </c>
      <c r="C11" s="40">
        <v>9</v>
      </c>
      <c r="D11" s="40">
        <v>4</v>
      </c>
      <c r="E11" s="40">
        <v>2</v>
      </c>
      <c r="F11" s="40">
        <v>3</v>
      </c>
      <c r="G11" s="40">
        <v>10</v>
      </c>
    </row>
    <row r="12" spans="1:12" ht="17.100000000000001" customHeight="1" thickBot="1" x14ac:dyDescent="0.25">
      <c r="A12" s="67"/>
      <c r="B12" s="54" t="s">
        <v>54</v>
      </c>
      <c r="C12" s="40">
        <v>54</v>
      </c>
      <c r="D12" s="40">
        <v>32</v>
      </c>
      <c r="E12" s="40">
        <v>28</v>
      </c>
      <c r="F12" s="40">
        <v>62</v>
      </c>
      <c r="G12" s="40">
        <v>60</v>
      </c>
    </row>
    <row r="13" spans="1:12" ht="17.100000000000001" customHeight="1" thickBot="1" x14ac:dyDescent="0.25">
      <c r="A13" s="67"/>
      <c r="B13" s="54" t="s">
        <v>49</v>
      </c>
      <c r="C13" s="40">
        <v>18</v>
      </c>
      <c r="D13" s="40">
        <v>34</v>
      </c>
      <c r="E13" s="40">
        <v>43</v>
      </c>
      <c r="F13" s="40">
        <v>35</v>
      </c>
      <c r="G13" s="40">
        <v>52</v>
      </c>
    </row>
    <row r="14" spans="1:12" ht="17.100000000000001" customHeight="1" thickBot="1" x14ac:dyDescent="0.25">
      <c r="A14" s="67"/>
      <c r="B14" s="54" t="s">
        <v>26</v>
      </c>
      <c r="C14" s="40">
        <v>299</v>
      </c>
      <c r="D14" s="40">
        <v>415</v>
      </c>
      <c r="E14" s="40">
        <v>209</v>
      </c>
      <c r="F14" s="40">
        <v>341</v>
      </c>
      <c r="G14" s="40">
        <v>283</v>
      </c>
    </row>
    <row r="15" spans="1:12" ht="17.100000000000001" customHeight="1" thickBot="1" x14ac:dyDescent="0.25">
      <c r="A15" s="67"/>
      <c r="B15" s="54" t="s">
        <v>48</v>
      </c>
      <c r="C15" s="40">
        <v>304</v>
      </c>
      <c r="D15" s="40">
        <v>251</v>
      </c>
      <c r="E15" s="40">
        <v>155</v>
      </c>
      <c r="F15" s="40">
        <v>339</v>
      </c>
      <c r="G15" s="40">
        <v>281</v>
      </c>
    </row>
    <row r="16" spans="1:12" ht="17.100000000000001" customHeight="1" thickBot="1" x14ac:dyDescent="0.25">
      <c r="B16" s="54" t="s">
        <v>21</v>
      </c>
      <c r="C16" s="40">
        <v>11</v>
      </c>
      <c r="D16" s="40">
        <v>25</v>
      </c>
      <c r="E16" s="40">
        <v>10</v>
      </c>
      <c r="F16" s="40">
        <v>19</v>
      </c>
      <c r="G16" s="40">
        <v>12</v>
      </c>
    </row>
    <row r="17" spans="2:10" ht="17.100000000000001" customHeight="1" thickBot="1" x14ac:dyDescent="0.25">
      <c r="B17" s="54" t="s">
        <v>10</v>
      </c>
      <c r="C17" s="40">
        <v>28</v>
      </c>
      <c r="D17" s="40">
        <v>60</v>
      </c>
      <c r="E17" s="40">
        <v>32</v>
      </c>
      <c r="F17" s="40">
        <v>44</v>
      </c>
      <c r="G17" s="40">
        <v>47</v>
      </c>
    </row>
    <row r="18" spans="2:10" ht="17.100000000000001" customHeight="1" thickBot="1" x14ac:dyDescent="0.25">
      <c r="B18" s="54" t="s">
        <v>152</v>
      </c>
      <c r="C18" s="40">
        <v>72</v>
      </c>
      <c r="D18" s="40">
        <v>62</v>
      </c>
      <c r="E18" s="40">
        <v>74</v>
      </c>
      <c r="F18" s="40">
        <v>72</v>
      </c>
      <c r="G18" s="40">
        <v>89</v>
      </c>
    </row>
    <row r="19" spans="2:10" ht="17.100000000000001" customHeight="1" thickBot="1" x14ac:dyDescent="0.25">
      <c r="B19" s="54" t="s">
        <v>153</v>
      </c>
      <c r="C19" s="40">
        <v>66</v>
      </c>
      <c r="D19" s="40">
        <v>76</v>
      </c>
      <c r="E19" s="40">
        <v>45</v>
      </c>
      <c r="F19" s="40">
        <v>128</v>
      </c>
      <c r="G19" s="40">
        <v>129</v>
      </c>
    </row>
    <row r="20" spans="2:10" ht="17.100000000000001" customHeight="1" thickBot="1" x14ac:dyDescent="0.25">
      <c r="B20" s="54" t="s">
        <v>154</v>
      </c>
      <c r="C20" s="40">
        <v>5</v>
      </c>
      <c r="D20" s="40">
        <v>10</v>
      </c>
      <c r="E20" s="40">
        <v>0</v>
      </c>
      <c r="F20" s="40">
        <v>6</v>
      </c>
      <c r="G20" s="40">
        <v>6</v>
      </c>
    </row>
    <row r="21" spans="2:10" ht="17.100000000000001" customHeight="1" thickBot="1" x14ac:dyDescent="0.25">
      <c r="B21" s="54" t="s">
        <v>51</v>
      </c>
      <c r="C21" s="40">
        <v>9</v>
      </c>
      <c r="D21" s="40">
        <v>25</v>
      </c>
      <c r="E21" s="40">
        <v>11</v>
      </c>
      <c r="F21" s="40">
        <v>10</v>
      </c>
      <c r="G21" s="40">
        <v>11</v>
      </c>
    </row>
    <row r="22" spans="2:10" ht="17.100000000000001" customHeight="1" thickBot="1" x14ac:dyDescent="0.25">
      <c r="B22" s="54" t="s">
        <v>11</v>
      </c>
      <c r="C22" s="40">
        <v>2</v>
      </c>
      <c r="D22" s="40">
        <v>11</v>
      </c>
      <c r="E22" s="40">
        <v>12</v>
      </c>
      <c r="F22" s="40">
        <v>10</v>
      </c>
      <c r="G22" s="40">
        <v>5</v>
      </c>
    </row>
    <row r="23" spans="2:10" ht="17.100000000000001" customHeight="1" thickBot="1" x14ac:dyDescent="0.25">
      <c r="B23" s="56" t="s">
        <v>22</v>
      </c>
      <c r="C23" s="57">
        <v>1308</v>
      </c>
      <c r="D23" s="57">
        <v>1497</v>
      </c>
      <c r="E23" s="57">
        <v>963</v>
      </c>
      <c r="F23" s="57">
        <v>1492</v>
      </c>
      <c r="G23" s="57">
        <v>1448</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259</v>
      </c>
    </row>
    <row r="30" spans="2:10" ht="17.100000000000001" customHeight="1" thickBot="1" x14ac:dyDescent="0.25">
      <c r="B30" s="54" t="s">
        <v>52</v>
      </c>
      <c r="C30" s="36">
        <f t="shared" ref="C30:C47" si="0">+(G6-C6)/C6</f>
        <v>-0.12074303405572756</v>
      </c>
    </row>
    <row r="31" spans="2:10" ht="17.100000000000001" customHeight="1" thickBot="1" x14ac:dyDescent="0.25">
      <c r="B31" s="54" t="s">
        <v>53</v>
      </c>
      <c r="C31" s="36">
        <f t="shared" si="0"/>
        <v>-0.40476190476190477</v>
      </c>
    </row>
    <row r="32" spans="2:10" ht="17.100000000000001" customHeight="1" thickBot="1" x14ac:dyDescent="0.25">
      <c r="B32" s="54" t="s">
        <v>151</v>
      </c>
      <c r="C32" s="36">
        <f t="shared" si="0"/>
        <v>1.7777777777777777</v>
      </c>
    </row>
    <row r="33" spans="2:3" ht="17.100000000000001" customHeight="1" thickBot="1" x14ac:dyDescent="0.25">
      <c r="B33" s="54" t="s">
        <v>47</v>
      </c>
      <c r="C33" s="36">
        <f t="shared" si="0"/>
        <v>-0.21052631578947367</v>
      </c>
    </row>
    <row r="34" spans="2:3" ht="17.100000000000001" customHeight="1" thickBot="1" x14ac:dyDescent="0.25">
      <c r="B34" s="54" t="s">
        <v>8</v>
      </c>
      <c r="C34" s="36">
        <f t="shared" si="0"/>
        <v>2</v>
      </c>
    </row>
    <row r="35" spans="2:3" ht="17.100000000000001" customHeight="1" thickBot="1" x14ac:dyDescent="0.25">
      <c r="B35" s="54" t="s">
        <v>9</v>
      </c>
      <c r="C35" s="36">
        <f t="shared" si="0"/>
        <v>0.1111111111111111</v>
      </c>
    </row>
    <row r="36" spans="2:3" ht="17.100000000000001" customHeight="1" thickBot="1" x14ac:dyDescent="0.25">
      <c r="B36" s="54" t="s">
        <v>54</v>
      </c>
      <c r="C36" s="36">
        <f t="shared" si="0"/>
        <v>0.1111111111111111</v>
      </c>
    </row>
    <row r="37" spans="2:3" ht="17.100000000000001" customHeight="1" thickBot="1" x14ac:dyDescent="0.25">
      <c r="B37" s="54" t="s">
        <v>49</v>
      </c>
      <c r="C37" s="36">
        <f t="shared" si="0"/>
        <v>1.8888888888888888</v>
      </c>
    </row>
    <row r="38" spans="2:3" ht="17.100000000000001" customHeight="1" thickBot="1" x14ac:dyDescent="0.25">
      <c r="B38" s="54" t="s">
        <v>26</v>
      </c>
      <c r="C38" s="36">
        <f t="shared" si="0"/>
        <v>-5.3511705685618728E-2</v>
      </c>
    </row>
    <row r="39" spans="2:3" ht="17.100000000000001" customHeight="1" thickBot="1" x14ac:dyDescent="0.25">
      <c r="B39" s="54" t="s">
        <v>48</v>
      </c>
      <c r="C39" s="36">
        <f t="shared" si="0"/>
        <v>-7.5657894736842105E-2</v>
      </c>
    </row>
    <row r="40" spans="2:3" ht="17.100000000000001" customHeight="1" thickBot="1" x14ac:dyDescent="0.25">
      <c r="B40" s="54" t="s">
        <v>21</v>
      </c>
      <c r="C40" s="36">
        <f t="shared" si="0"/>
        <v>9.0909090909090912E-2</v>
      </c>
    </row>
    <row r="41" spans="2:3" ht="17.100000000000001" customHeight="1" thickBot="1" x14ac:dyDescent="0.25">
      <c r="B41" s="54" t="s">
        <v>10</v>
      </c>
      <c r="C41" s="36">
        <f t="shared" si="0"/>
        <v>0.6785714285714286</v>
      </c>
    </row>
    <row r="42" spans="2:3" ht="17.100000000000001" customHeight="1" thickBot="1" x14ac:dyDescent="0.25">
      <c r="B42" s="54" t="s">
        <v>152</v>
      </c>
      <c r="C42" s="36">
        <f t="shared" si="0"/>
        <v>0.2361111111111111</v>
      </c>
    </row>
    <row r="43" spans="2:3" ht="17.100000000000001" customHeight="1" thickBot="1" x14ac:dyDescent="0.25">
      <c r="B43" s="54" t="s">
        <v>153</v>
      </c>
      <c r="C43" s="36">
        <f t="shared" si="0"/>
        <v>0.95454545454545459</v>
      </c>
    </row>
    <row r="44" spans="2:3" ht="17.100000000000001" customHeight="1" thickBot="1" x14ac:dyDescent="0.25">
      <c r="B44" s="54" t="s">
        <v>154</v>
      </c>
      <c r="C44" s="36">
        <f t="shared" si="0"/>
        <v>0.2</v>
      </c>
    </row>
    <row r="45" spans="2:3" ht="17.100000000000001" customHeight="1" thickBot="1" x14ac:dyDescent="0.25">
      <c r="B45" s="54" t="s">
        <v>51</v>
      </c>
      <c r="C45" s="36">
        <f t="shared" si="0"/>
        <v>0.22222222222222221</v>
      </c>
    </row>
    <row r="46" spans="2:3" ht="17.100000000000001" customHeight="1" thickBot="1" x14ac:dyDescent="0.25">
      <c r="B46" s="54" t="s">
        <v>11</v>
      </c>
      <c r="C46" s="36">
        <f t="shared" si="0"/>
        <v>1.5</v>
      </c>
    </row>
    <row r="47" spans="2:3" ht="17.100000000000001" customHeight="1" thickBot="1" x14ac:dyDescent="0.25">
      <c r="B47" s="56" t="s">
        <v>22</v>
      </c>
      <c r="C47" s="65">
        <f t="shared" si="0"/>
        <v>0.10703363914373089</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242</v>
      </c>
      <c r="F53" s="60" t="s">
        <v>257</v>
      </c>
      <c r="G53" s="38" t="s">
        <v>258</v>
      </c>
      <c r="H53" s="12"/>
      <c r="I53" s="12"/>
      <c r="J53" s="12"/>
      <c r="K53" s="12"/>
      <c r="L53" s="12"/>
      <c r="M53" s="12"/>
      <c r="N53" s="12"/>
      <c r="O53" s="12">
        <v>2023</v>
      </c>
      <c r="P53" s="12">
        <v>2024</v>
      </c>
      <c r="Q53" s="12"/>
      <c r="R53" s="12"/>
      <c r="S53" s="12"/>
    </row>
    <row r="54" spans="2:28" ht="15" thickBot="1" x14ac:dyDescent="0.25">
      <c r="B54" s="54" t="s">
        <v>52</v>
      </c>
      <c r="C54" s="102">
        <f>+C6/$O54*100000</f>
        <v>3.6902932263582455</v>
      </c>
      <c r="D54" s="102">
        <f t="shared" ref="D54:F54" si="1">+D6/$O54*100000</f>
        <v>3.6103178313597688</v>
      </c>
      <c r="E54" s="102">
        <f t="shared" si="1"/>
        <v>2.7762887120899489</v>
      </c>
      <c r="F54" s="102">
        <f t="shared" si="1"/>
        <v>2.8905392763734863</v>
      </c>
      <c r="G54" s="102">
        <f>+G6/$P54*100000</f>
        <v>3.227466375255243</v>
      </c>
      <c r="H54" s="12"/>
      <c r="I54" s="12"/>
      <c r="J54" s="12"/>
      <c r="K54" s="12"/>
      <c r="L54" s="12"/>
      <c r="M54" s="12"/>
      <c r="N54" s="12"/>
      <c r="O54" s="12">
        <v>8752692</v>
      </c>
      <c r="P54" s="12">
        <v>8799472</v>
      </c>
      <c r="Q54" s="12"/>
      <c r="R54" s="12"/>
      <c r="S54" s="12"/>
    </row>
    <row r="55" spans="2:28" ht="15" thickBot="1" x14ac:dyDescent="0.25">
      <c r="B55" s="54" t="s">
        <v>53</v>
      </c>
      <c r="C55" s="102">
        <f t="shared" ref="C55:F55" si="2">+C7/$O55*100000</f>
        <v>3.1313162189505768</v>
      </c>
      <c r="D55" s="102">
        <f t="shared" si="2"/>
        <v>1.7893235536860439</v>
      </c>
      <c r="E55" s="102">
        <f t="shared" si="2"/>
        <v>1.9384338498265474</v>
      </c>
      <c r="F55" s="102">
        <f t="shared" si="2"/>
        <v>2.907650774739821</v>
      </c>
      <c r="G55" s="102">
        <f t="shared" ref="G55:G71" si="3">+G7/$P55*100000</f>
        <v>1.8562435866784082</v>
      </c>
      <c r="H55" s="12"/>
      <c r="I55" s="12"/>
      <c r="J55" s="12"/>
      <c r="K55" s="12"/>
      <c r="L55" s="12"/>
      <c r="M55" s="12"/>
      <c r="N55" s="12"/>
      <c r="O55" s="12">
        <v>1341289</v>
      </c>
      <c r="P55" s="12">
        <v>1346806</v>
      </c>
      <c r="Q55" s="12"/>
      <c r="R55" s="12"/>
      <c r="S55" s="12"/>
    </row>
    <row r="56" spans="2:28" ht="15" thickBot="1" x14ac:dyDescent="0.25">
      <c r="B56" s="54" t="s">
        <v>151</v>
      </c>
      <c r="C56" s="102">
        <f t="shared" ref="C56:F56" si="4">+C8/$O56*100000</f>
        <v>0.89457885215593502</v>
      </c>
      <c r="D56" s="102">
        <f t="shared" si="4"/>
        <v>1.19277180287458</v>
      </c>
      <c r="E56" s="102">
        <f t="shared" si="4"/>
        <v>0.89457885215593502</v>
      </c>
      <c r="F56" s="102">
        <f t="shared" si="4"/>
        <v>1.5903624038327733</v>
      </c>
      <c r="G56" s="102">
        <f t="shared" si="3"/>
        <v>2.4793519569029123</v>
      </c>
      <c r="H56" s="12"/>
      <c r="I56" s="12"/>
      <c r="J56" s="12"/>
      <c r="K56" s="12"/>
      <c r="L56" s="12"/>
      <c r="M56" s="12"/>
      <c r="N56" s="12"/>
      <c r="O56" s="12">
        <v>1006060</v>
      </c>
      <c r="P56" s="12">
        <v>1008328</v>
      </c>
      <c r="Q56" s="12"/>
      <c r="R56" s="12"/>
      <c r="S56" s="12"/>
    </row>
    <row r="57" spans="2:28" ht="15" thickBot="1" x14ac:dyDescent="0.25">
      <c r="B57" s="54" t="s">
        <v>47</v>
      </c>
      <c r="C57" s="102">
        <f t="shared" ref="C57:F57" si="5">+C9/$O57*100000</f>
        <v>1.5703699295647762</v>
      </c>
      <c r="D57" s="102">
        <f t="shared" si="5"/>
        <v>3.3060419569784756</v>
      </c>
      <c r="E57" s="102">
        <f t="shared" si="5"/>
        <v>1.3224167827913904</v>
      </c>
      <c r="F57" s="102">
        <f t="shared" si="5"/>
        <v>1.4877188806403143</v>
      </c>
      <c r="G57" s="102">
        <f t="shared" si="3"/>
        <v>1.2154547502402548</v>
      </c>
      <c r="H57" s="12"/>
      <c r="I57" s="12"/>
      <c r="J57" s="12"/>
      <c r="K57" s="12"/>
      <c r="L57" s="12"/>
      <c r="M57" s="12"/>
      <c r="N57" s="12"/>
      <c r="O57" s="12">
        <v>1209906</v>
      </c>
      <c r="P57" s="12">
        <v>1234106</v>
      </c>
      <c r="Q57" s="12"/>
      <c r="R57" s="12"/>
      <c r="S57" s="12"/>
    </row>
    <row r="58" spans="2:28" ht="15" thickBot="1" x14ac:dyDescent="0.25">
      <c r="B58" s="54" t="s">
        <v>8</v>
      </c>
      <c r="C58" s="102">
        <f t="shared" ref="C58:F58" si="6">+C10/$O58*100000</f>
        <v>1.7171136584642859</v>
      </c>
      <c r="D58" s="102">
        <f t="shared" si="6"/>
        <v>4.5187201538533843</v>
      </c>
      <c r="E58" s="102">
        <f t="shared" si="6"/>
        <v>2.1689856738496243</v>
      </c>
      <c r="F58" s="102">
        <f t="shared" si="6"/>
        <v>4.3831585492377823</v>
      </c>
      <c r="G58" s="102">
        <f t="shared" si="3"/>
        <v>5.0878638380524013</v>
      </c>
      <c r="H58" s="12"/>
      <c r="I58" s="12"/>
      <c r="J58" s="12"/>
      <c r="K58" s="12"/>
      <c r="L58" s="12"/>
      <c r="M58" s="12"/>
      <c r="N58" s="12"/>
      <c r="O58" s="12">
        <v>2213016</v>
      </c>
      <c r="P58" s="12">
        <v>2240626</v>
      </c>
      <c r="Q58" s="12"/>
      <c r="R58" s="12"/>
      <c r="S58" s="12"/>
    </row>
    <row r="59" spans="2:28" ht="15" thickBot="1" x14ac:dyDescent="0.25">
      <c r="B59" s="54" t="s">
        <v>9</v>
      </c>
      <c r="C59" s="102">
        <f t="shared" ref="C59:F59" si="7">+C11/$O59*100000</f>
        <v>1.5296055147377492</v>
      </c>
      <c r="D59" s="102">
        <f t="shared" si="7"/>
        <v>0.67982467321677731</v>
      </c>
      <c r="E59" s="102">
        <f t="shared" si="7"/>
        <v>0.33991233660838865</v>
      </c>
      <c r="F59" s="102">
        <f t="shared" si="7"/>
        <v>0.50986850491258306</v>
      </c>
      <c r="G59" s="102">
        <f t="shared" si="3"/>
        <v>1.6920359253067661</v>
      </c>
      <c r="H59" s="12"/>
      <c r="I59" s="12"/>
      <c r="J59" s="12"/>
      <c r="K59" s="12"/>
      <c r="L59" s="12"/>
      <c r="M59" s="12"/>
      <c r="N59" s="12"/>
      <c r="O59" s="12">
        <v>588387</v>
      </c>
      <c r="P59" s="12">
        <v>591004</v>
      </c>
      <c r="Q59" s="12"/>
      <c r="R59" s="12"/>
      <c r="S59" s="12"/>
    </row>
    <row r="60" spans="2:28" ht="15" thickBot="1" x14ac:dyDescent="0.25">
      <c r="B60" s="54" t="s">
        <v>55</v>
      </c>
      <c r="C60" s="102">
        <f t="shared" ref="C60:F60" si="8">+C12/$O60*100000</f>
        <v>2.265382893758157</v>
      </c>
      <c r="D60" s="102">
        <f t="shared" si="8"/>
        <v>1.342449122227056</v>
      </c>
      <c r="E60" s="102">
        <f t="shared" si="8"/>
        <v>1.1746429819486741</v>
      </c>
      <c r="F60" s="102">
        <f t="shared" si="8"/>
        <v>2.6009951743149209</v>
      </c>
      <c r="G60" s="102">
        <f t="shared" si="3"/>
        <v>2.511396508070582</v>
      </c>
      <c r="H60" s="12"/>
      <c r="I60" s="12"/>
      <c r="J60" s="12"/>
      <c r="K60" s="12"/>
      <c r="L60" s="12"/>
      <c r="M60" s="12"/>
      <c r="N60" s="12"/>
      <c r="O60" s="12">
        <v>2383703</v>
      </c>
      <c r="P60" s="12">
        <v>2389109</v>
      </c>
      <c r="Q60" s="12"/>
      <c r="R60" s="12"/>
      <c r="S60" s="12"/>
    </row>
    <row r="61" spans="2:28" ht="15" thickBot="1" x14ac:dyDescent="0.25">
      <c r="B61" s="54" t="s">
        <v>49</v>
      </c>
      <c r="C61" s="102">
        <f t="shared" ref="C61:F61" si="9">+C13/$O61*100000</f>
        <v>0.86368796681135052</v>
      </c>
      <c r="D61" s="102">
        <f t="shared" si="9"/>
        <v>1.6314106039769951</v>
      </c>
      <c r="E61" s="102">
        <f t="shared" si="9"/>
        <v>2.0632545873826702</v>
      </c>
      <c r="F61" s="102">
        <f t="shared" si="9"/>
        <v>1.6793932687998478</v>
      </c>
      <c r="G61" s="102">
        <f t="shared" si="3"/>
        <v>2.4719669440974186</v>
      </c>
      <c r="H61" s="12"/>
      <c r="I61" s="12"/>
      <c r="J61" s="12"/>
      <c r="K61" s="12"/>
      <c r="L61" s="12"/>
      <c r="M61" s="12"/>
      <c r="N61" s="12"/>
      <c r="O61" s="12">
        <v>2084086</v>
      </c>
      <c r="P61" s="12">
        <v>2103588</v>
      </c>
      <c r="Q61" s="12"/>
      <c r="R61" s="12"/>
      <c r="S61" s="12"/>
    </row>
    <row r="62" spans="2:28" ht="15" thickBot="1" x14ac:dyDescent="0.25">
      <c r="B62" s="54" t="s">
        <v>26</v>
      </c>
      <c r="C62" s="102">
        <f t="shared" ref="C62:F62" si="10">+C14/$O62*100000</f>
        <v>3.783869906756081</v>
      </c>
      <c r="D62" s="102">
        <f t="shared" si="10"/>
        <v>5.2518595695778378</v>
      </c>
      <c r="E62" s="102">
        <f t="shared" si="10"/>
        <v>2.6449124097392005</v>
      </c>
      <c r="F62" s="102">
        <f t="shared" si="10"/>
        <v>4.3153834053639581</v>
      </c>
      <c r="G62" s="102">
        <f t="shared" si="3"/>
        <v>3.5181086250224545</v>
      </c>
      <c r="H62" s="12"/>
      <c r="I62" s="12"/>
      <c r="J62" s="12"/>
      <c r="K62" s="12"/>
      <c r="L62" s="12"/>
      <c r="M62" s="12"/>
      <c r="N62" s="12"/>
      <c r="O62" s="12">
        <v>7901963</v>
      </c>
      <c r="P62" s="12">
        <v>8044095</v>
      </c>
      <c r="Q62" s="12"/>
      <c r="R62" s="12"/>
      <c r="S62" s="12"/>
    </row>
    <row r="63" spans="2:28" ht="15" thickBot="1" x14ac:dyDescent="0.25">
      <c r="B63" s="54" t="s">
        <v>216</v>
      </c>
      <c r="C63" s="102">
        <f t="shared" ref="C63:F63" si="11">+C15/$O63*100000</f>
        <v>5.8280029791831023</v>
      </c>
      <c r="D63" s="102">
        <f t="shared" si="11"/>
        <v>4.8119366703123632</v>
      </c>
      <c r="E63" s="102">
        <f t="shared" si="11"/>
        <v>2.9715146768861209</v>
      </c>
      <c r="F63" s="102">
        <f t="shared" si="11"/>
        <v>6.4989901642864192</v>
      </c>
      <c r="G63" s="102">
        <f t="shared" si="3"/>
        <v>5.2638155019553858</v>
      </c>
      <c r="H63" s="12"/>
      <c r="I63" s="12"/>
      <c r="J63" s="12"/>
      <c r="K63" s="12"/>
      <c r="L63" s="12"/>
      <c r="M63" s="12"/>
      <c r="N63" s="12"/>
      <c r="O63" s="12">
        <v>5216195</v>
      </c>
      <c r="P63" s="12">
        <v>5338333</v>
      </c>
      <c r="Q63" s="12"/>
      <c r="R63" s="12"/>
      <c r="S63" s="12"/>
    </row>
    <row r="64" spans="2:28" ht="15" thickBot="1" x14ac:dyDescent="0.25">
      <c r="B64" s="54" t="s">
        <v>21</v>
      </c>
      <c r="C64" s="102">
        <f t="shared" ref="C64:F64" si="12">+C16/$O64*100000</f>
        <v>1.0433403584917473</v>
      </c>
      <c r="D64" s="102">
        <f t="shared" si="12"/>
        <v>2.3712280874812435</v>
      </c>
      <c r="E64" s="102">
        <f t="shared" si="12"/>
        <v>0.94849123499249743</v>
      </c>
      <c r="F64" s="102">
        <f t="shared" si="12"/>
        <v>1.8021333464857452</v>
      </c>
      <c r="G64" s="102">
        <f t="shared" si="3"/>
        <v>1.1404784307016793</v>
      </c>
      <c r="H64" s="12"/>
      <c r="I64" s="12"/>
      <c r="J64" s="12"/>
      <c r="K64" s="12"/>
      <c r="L64" s="12"/>
      <c r="M64" s="12"/>
      <c r="N64" s="12"/>
      <c r="O64" s="12">
        <v>1054306</v>
      </c>
      <c r="P64" s="12">
        <v>1052190</v>
      </c>
      <c r="Q64" s="12"/>
      <c r="R64" s="12"/>
      <c r="S64" s="12"/>
    </row>
    <row r="65" spans="2:28" ht="15" thickBot="1" x14ac:dyDescent="0.25">
      <c r="B65" s="54" t="s">
        <v>10</v>
      </c>
      <c r="C65" s="102">
        <f t="shared" ref="C65:F65" si="13">+C17/$O65*100000</f>
        <v>1.0372583188117168</v>
      </c>
      <c r="D65" s="102">
        <f t="shared" si="13"/>
        <v>2.2226963974536793</v>
      </c>
      <c r="E65" s="102">
        <f t="shared" si="13"/>
        <v>1.1854380786419623</v>
      </c>
      <c r="F65" s="102">
        <f t="shared" si="13"/>
        <v>1.6299773581326982</v>
      </c>
      <c r="G65" s="102">
        <f t="shared" si="3"/>
        <v>1.7368007760173678</v>
      </c>
      <c r="H65" s="12"/>
      <c r="I65" s="12"/>
      <c r="J65" s="12"/>
      <c r="K65" s="12"/>
      <c r="L65" s="12"/>
      <c r="M65" s="12"/>
      <c r="N65" s="12"/>
      <c r="O65" s="12">
        <v>2699424</v>
      </c>
      <c r="P65" s="12">
        <v>2706125</v>
      </c>
      <c r="Q65" s="12"/>
      <c r="R65" s="12"/>
      <c r="S65" s="12"/>
    </row>
    <row r="66" spans="2:28" ht="15" thickBot="1" x14ac:dyDescent="0.25">
      <c r="B66" s="54" t="s">
        <v>152</v>
      </c>
      <c r="C66" s="102">
        <f t="shared" ref="C66:F66" si="14">+C18/$O66*100000</f>
        <v>1.0477447076886854</v>
      </c>
      <c r="D66" s="102">
        <f t="shared" si="14"/>
        <v>0.90222460939859028</v>
      </c>
      <c r="E66" s="102">
        <f t="shared" si="14"/>
        <v>1.0768487273467042</v>
      </c>
      <c r="F66" s="102">
        <f t="shared" si="14"/>
        <v>1.0477447076886854</v>
      </c>
      <c r="G66" s="102">
        <f t="shared" si="3"/>
        <v>1.2654471642395437</v>
      </c>
      <c r="H66" s="12"/>
      <c r="I66" s="12"/>
      <c r="J66" s="12"/>
      <c r="K66" s="12"/>
      <c r="L66" s="12"/>
      <c r="M66" s="12"/>
      <c r="N66" s="12"/>
      <c r="O66" s="12">
        <v>6871903</v>
      </c>
      <c r="P66" s="12">
        <v>7033087</v>
      </c>
      <c r="Q66" s="12"/>
      <c r="R66" s="12"/>
      <c r="S66" s="12"/>
    </row>
    <row r="67" spans="2:28" ht="15" thickBot="1" x14ac:dyDescent="0.25">
      <c r="B67" s="54" t="s">
        <v>153</v>
      </c>
      <c r="C67" s="102">
        <f t="shared" ref="C67:F67" si="15">+C19/$O67*100000</f>
        <v>4.2534214264170984</v>
      </c>
      <c r="D67" s="102">
        <f t="shared" si="15"/>
        <v>4.8978792182984767</v>
      </c>
      <c r="E67" s="102">
        <f t="shared" si="15"/>
        <v>2.9000600634662033</v>
      </c>
      <c r="F67" s="102">
        <f t="shared" si="15"/>
        <v>8.2490597360816462</v>
      </c>
      <c r="G67" s="102">
        <f t="shared" si="3"/>
        <v>8.2034402303068141</v>
      </c>
      <c r="H67" s="12"/>
      <c r="I67" s="12"/>
      <c r="J67" s="12"/>
      <c r="K67" s="12"/>
      <c r="L67" s="12"/>
      <c r="M67" s="12"/>
      <c r="N67" s="12"/>
      <c r="O67" s="12">
        <v>1551692</v>
      </c>
      <c r="P67" s="12">
        <v>1572511</v>
      </c>
      <c r="Q67" s="12"/>
      <c r="R67" s="12"/>
      <c r="S67" s="12"/>
    </row>
    <row r="68" spans="2:28" ht="15" thickBot="1" x14ac:dyDescent="0.25">
      <c r="B68" s="54" t="s">
        <v>154</v>
      </c>
      <c r="C68" s="102">
        <f t="shared" ref="C68:F68" si="16">+C20/$O68*100000</f>
        <v>0.7438760404966116</v>
      </c>
      <c r="D68" s="102">
        <f t="shared" si="16"/>
        <v>1.4877520809932232</v>
      </c>
      <c r="E68" s="102">
        <f t="shared" si="16"/>
        <v>0</v>
      </c>
      <c r="F68" s="102">
        <f t="shared" si="16"/>
        <v>0.89265124859593403</v>
      </c>
      <c r="G68" s="102">
        <f t="shared" si="3"/>
        <v>0.88341693893085937</v>
      </c>
      <c r="H68" s="12"/>
      <c r="I68" s="12"/>
      <c r="J68" s="12"/>
      <c r="K68" s="12"/>
      <c r="L68" s="12"/>
      <c r="M68" s="12"/>
      <c r="N68" s="12"/>
      <c r="O68" s="12">
        <v>672155</v>
      </c>
      <c r="P68" s="12">
        <v>679181</v>
      </c>
      <c r="Q68" s="12"/>
      <c r="R68" s="12"/>
      <c r="S68" s="12"/>
    </row>
    <row r="69" spans="2:28" ht="15" thickBot="1" x14ac:dyDescent="0.25">
      <c r="B69" s="54" t="s">
        <v>51</v>
      </c>
      <c r="C69" s="102">
        <f t="shared" ref="C69:F69" si="17">+C21/$O69*100000</f>
        <v>0.40608184263696917</v>
      </c>
      <c r="D69" s="102">
        <f t="shared" si="17"/>
        <v>1.1280051184360256</v>
      </c>
      <c r="E69" s="102">
        <f t="shared" si="17"/>
        <v>0.49632225211185116</v>
      </c>
      <c r="F69" s="102">
        <f t="shared" si="17"/>
        <v>0.45120204737441016</v>
      </c>
      <c r="G69" s="102">
        <f t="shared" si="3"/>
        <v>0.49329035429010137</v>
      </c>
      <c r="H69" s="12"/>
      <c r="I69" s="12"/>
      <c r="J69" s="12"/>
      <c r="K69" s="12"/>
      <c r="L69" s="12"/>
      <c r="M69" s="12"/>
      <c r="N69" s="12"/>
      <c r="O69" s="12">
        <v>2216302</v>
      </c>
      <c r="P69" s="12">
        <v>2229924</v>
      </c>
      <c r="Q69" s="12"/>
      <c r="R69" s="12"/>
      <c r="S69" s="12"/>
    </row>
    <row r="70" spans="2:28" ht="15" thickBot="1" x14ac:dyDescent="0.25">
      <c r="B70" s="54" t="s">
        <v>11</v>
      </c>
      <c r="C70" s="102">
        <f t="shared" ref="C70:F70" si="18">+C22/$O70*100000</f>
        <v>0.62057452789792789</v>
      </c>
      <c r="D70" s="102">
        <f t="shared" si="18"/>
        <v>3.4131599034386033</v>
      </c>
      <c r="E70" s="102">
        <f t="shared" si="18"/>
        <v>3.7234471673875675</v>
      </c>
      <c r="F70" s="102">
        <f t="shared" si="18"/>
        <v>3.1028726394896395</v>
      </c>
      <c r="G70" s="102">
        <f t="shared" si="3"/>
        <v>1.5416919761099412</v>
      </c>
      <c r="H70" s="12"/>
      <c r="I70" s="12"/>
      <c r="J70" s="12"/>
      <c r="K70" s="12"/>
      <c r="L70" s="12"/>
      <c r="M70" s="12"/>
      <c r="N70" s="12"/>
      <c r="O70" s="12">
        <v>322282</v>
      </c>
      <c r="P70" s="12">
        <v>324319</v>
      </c>
      <c r="Q70" s="12"/>
      <c r="R70" s="12"/>
      <c r="S70" s="12"/>
    </row>
    <row r="71" spans="2:28" ht="15" thickBot="1" x14ac:dyDescent="0.25">
      <c r="B71" s="56" t="s">
        <v>22</v>
      </c>
      <c r="C71" s="103">
        <f t="shared" ref="C71:F71" si="19">+C23/$O71*100000</f>
        <v>2.7201625875284576</v>
      </c>
      <c r="D71" s="103">
        <f t="shared" si="19"/>
        <v>3.1132136036162859</v>
      </c>
      <c r="E71" s="103">
        <f t="shared" si="19"/>
        <v>2.002688510542741</v>
      </c>
      <c r="F71" s="103">
        <f t="shared" si="19"/>
        <v>3.1028154285875074</v>
      </c>
      <c r="G71" s="103">
        <f t="shared" si="3"/>
        <v>2.9737453608134787</v>
      </c>
      <c r="H71" s="12"/>
      <c r="I71" s="12"/>
      <c r="J71" s="12"/>
      <c r="K71" s="12"/>
      <c r="L71" s="12"/>
      <c r="M71" s="12"/>
      <c r="N71" s="12"/>
      <c r="O71" s="12">
        <v>48085361</v>
      </c>
      <c r="P71" s="12">
        <v>48692804</v>
      </c>
      <c r="Q71" s="12"/>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1" max="1" width="10.28515625" style="12" customWidth="1"/>
    <col min="2" max="2" width="32.85546875" bestFit="1" customWidth="1"/>
    <col min="3" max="14" width="12.28515625" customWidth="1"/>
    <col min="15" max="15" width="0.140625" customWidth="1"/>
    <col min="16" max="16" width="12.42578125" hidden="1" customWidth="1"/>
    <col min="17" max="17" width="0.85546875" hidden="1" customWidth="1"/>
    <col min="18" max="19" width="12.5703125" customWidth="1"/>
    <col min="20" max="20" width="10.28515625" customWidth="1"/>
    <col min="21" max="58" width="12.285156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237</v>
      </c>
      <c r="D5" s="38" t="s">
        <v>240</v>
      </c>
      <c r="E5" s="38" t="s">
        <v>242</v>
      </c>
      <c r="F5" s="60" t="s">
        <v>257</v>
      </c>
      <c r="G5" s="38" t="s">
        <v>258</v>
      </c>
    </row>
    <row r="6" spans="1:15" ht="17.100000000000001" customHeight="1" thickBot="1" x14ac:dyDescent="0.25">
      <c r="B6" s="54" t="s">
        <v>52</v>
      </c>
      <c r="C6" s="40">
        <v>853</v>
      </c>
      <c r="D6" s="40">
        <v>658</v>
      </c>
      <c r="E6" s="40">
        <v>655</v>
      </c>
      <c r="F6" s="40">
        <v>795</v>
      </c>
      <c r="G6" s="40">
        <v>691</v>
      </c>
    </row>
    <row r="7" spans="1:15" ht="17.100000000000001" customHeight="1" thickBot="1" x14ac:dyDescent="0.25">
      <c r="B7" s="54" t="s">
        <v>53</v>
      </c>
      <c r="C7" s="40">
        <v>140</v>
      </c>
      <c r="D7" s="40">
        <v>127</v>
      </c>
      <c r="E7" s="40">
        <v>91</v>
      </c>
      <c r="F7" s="40">
        <v>133</v>
      </c>
      <c r="G7" s="40">
        <v>121</v>
      </c>
    </row>
    <row r="8" spans="1:15" ht="17.100000000000001" customHeight="1" thickBot="1" x14ac:dyDescent="0.25">
      <c r="B8" s="54" t="s">
        <v>151</v>
      </c>
      <c r="C8" s="40">
        <v>90</v>
      </c>
      <c r="D8" s="40">
        <v>69</v>
      </c>
      <c r="E8" s="40">
        <v>104</v>
      </c>
      <c r="F8" s="40">
        <v>159</v>
      </c>
      <c r="G8" s="40">
        <v>142</v>
      </c>
    </row>
    <row r="9" spans="1:15" ht="17.100000000000001" customHeight="1" thickBot="1" x14ac:dyDescent="0.25">
      <c r="B9" s="54" t="s">
        <v>47</v>
      </c>
      <c r="C9" s="40">
        <v>172</v>
      </c>
      <c r="D9" s="40">
        <v>226</v>
      </c>
      <c r="E9" s="40">
        <v>157</v>
      </c>
      <c r="F9" s="40">
        <v>192</v>
      </c>
      <c r="G9" s="40">
        <v>181</v>
      </c>
    </row>
    <row r="10" spans="1:15" ht="17.100000000000001" customHeight="1" thickBot="1" x14ac:dyDescent="0.25">
      <c r="B10" s="54" t="s">
        <v>8</v>
      </c>
      <c r="C10" s="40">
        <v>308</v>
      </c>
      <c r="D10" s="40">
        <v>394</v>
      </c>
      <c r="E10" s="40">
        <v>295</v>
      </c>
      <c r="F10" s="40">
        <v>401</v>
      </c>
      <c r="G10" s="40">
        <v>380</v>
      </c>
    </row>
    <row r="11" spans="1:15" ht="17.100000000000001" customHeight="1" thickBot="1" x14ac:dyDescent="0.25">
      <c r="A11" s="67"/>
      <c r="B11" s="54" t="s">
        <v>9</v>
      </c>
      <c r="C11" s="40">
        <v>23</v>
      </c>
      <c r="D11" s="40">
        <v>34</v>
      </c>
      <c r="E11" s="40">
        <v>26</v>
      </c>
      <c r="F11" s="40">
        <v>40</v>
      </c>
      <c r="G11" s="40">
        <v>73</v>
      </c>
    </row>
    <row r="12" spans="1:15" ht="17.100000000000001" customHeight="1" thickBot="1" x14ac:dyDescent="0.25">
      <c r="A12" s="67"/>
      <c r="B12" s="54" t="s">
        <v>54</v>
      </c>
      <c r="C12" s="40">
        <v>237</v>
      </c>
      <c r="D12" s="40">
        <v>167</v>
      </c>
      <c r="E12" s="40">
        <v>161</v>
      </c>
      <c r="F12" s="40">
        <v>229</v>
      </c>
      <c r="G12" s="40">
        <v>233</v>
      </c>
    </row>
    <row r="13" spans="1:15" ht="17.100000000000001" customHeight="1" thickBot="1" x14ac:dyDescent="0.25">
      <c r="A13" s="67"/>
      <c r="B13" s="54" t="s">
        <v>49</v>
      </c>
      <c r="C13" s="40">
        <v>115</v>
      </c>
      <c r="D13" s="40">
        <v>102</v>
      </c>
      <c r="E13" s="40">
        <v>156</v>
      </c>
      <c r="F13" s="40">
        <v>200</v>
      </c>
      <c r="G13" s="40">
        <v>205</v>
      </c>
    </row>
    <row r="14" spans="1:15" ht="17.100000000000001" customHeight="1" thickBot="1" x14ac:dyDescent="0.25">
      <c r="A14" s="67"/>
      <c r="B14" s="54" t="s">
        <v>26</v>
      </c>
      <c r="C14" s="40">
        <v>1240</v>
      </c>
      <c r="D14" s="40">
        <v>1621</v>
      </c>
      <c r="E14" s="40">
        <v>993</v>
      </c>
      <c r="F14" s="40">
        <v>1304</v>
      </c>
      <c r="G14" s="40">
        <v>1390</v>
      </c>
    </row>
    <row r="15" spans="1:15" ht="17.100000000000001" customHeight="1" thickBot="1" x14ac:dyDescent="0.25">
      <c r="A15" s="67"/>
      <c r="B15" s="54" t="s">
        <v>48</v>
      </c>
      <c r="C15" s="40">
        <v>675</v>
      </c>
      <c r="D15" s="40">
        <v>803</v>
      </c>
      <c r="E15" s="40">
        <v>573</v>
      </c>
      <c r="F15" s="40">
        <v>622</v>
      </c>
      <c r="G15" s="40">
        <v>703</v>
      </c>
    </row>
    <row r="16" spans="1:15" ht="17.100000000000001" customHeight="1" thickBot="1" x14ac:dyDescent="0.25">
      <c r="B16" s="54" t="s">
        <v>21</v>
      </c>
      <c r="C16" s="40">
        <v>41</v>
      </c>
      <c r="D16" s="40">
        <v>54</v>
      </c>
      <c r="E16" s="40">
        <v>45</v>
      </c>
      <c r="F16" s="40">
        <v>61</v>
      </c>
      <c r="G16" s="40">
        <v>57</v>
      </c>
    </row>
    <row r="17" spans="2:36" ht="17.100000000000001" customHeight="1" thickBot="1" x14ac:dyDescent="0.25">
      <c r="B17" s="54" t="s">
        <v>10</v>
      </c>
      <c r="C17" s="40">
        <v>148</v>
      </c>
      <c r="D17" s="40">
        <v>275</v>
      </c>
      <c r="E17" s="40">
        <v>259</v>
      </c>
      <c r="F17" s="40">
        <v>281</v>
      </c>
      <c r="G17" s="40">
        <v>277</v>
      </c>
    </row>
    <row r="18" spans="2:36" ht="17.100000000000001" customHeight="1" thickBot="1" x14ac:dyDescent="0.25">
      <c r="B18" s="54" t="s">
        <v>152</v>
      </c>
      <c r="C18" s="40">
        <v>573</v>
      </c>
      <c r="D18" s="40">
        <v>492</v>
      </c>
      <c r="E18" s="40">
        <v>397</v>
      </c>
      <c r="F18" s="40">
        <v>567</v>
      </c>
      <c r="G18" s="40">
        <v>613</v>
      </c>
    </row>
    <row r="19" spans="2:36" ht="17.100000000000001" customHeight="1" thickBot="1" x14ac:dyDescent="0.25">
      <c r="B19" s="54" t="s">
        <v>153</v>
      </c>
      <c r="C19" s="40">
        <v>96</v>
      </c>
      <c r="D19" s="40">
        <v>77</v>
      </c>
      <c r="E19" s="40">
        <v>79</v>
      </c>
      <c r="F19" s="40">
        <v>154</v>
      </c>
      <c r="G19" s="40">
        <v>177</v>
      </c>
    </row>
    <row r="20" spans="2:36" ht="17.100000000000001" customHeight="1" thickBot="1" x14ac:dyDescent="0.25">
      <c r="B20" s="54" t="s">
        <v>154</v>
      </c>
      <c r="C20" s="40">
        <v>23</v>
      </c>
      <c r="D20" s="40">
        <v>36</v>
      </c>
      <c r="E20" s="40">
        <v>29</v>
      </c>
      <c r="F20" s="40">
        <v>20</v>
      </c>
      <c r="G20" s="40">
        <v>49</v>
      </c>
    </row>
    <row r="21" spans="2:36" ht="17.100000000000001" customHeight="1" thickBot="1" x14ac:dyDescent="0.25">
      <c r="B21" s="54" t="s">
        <v>51</v>
      </c>
      <c r="C21" s="40">
        <v>105</v>
      </c>
      <c r="D21" s="40">
        <v>145</v>
      </c>
      <c r="E21" s="40">
        <v>128</v>
      </c>
      <c r="F21" s="40">
        <v>140</v>
      </c>
      <c r="G21" s="40">
        <v>111</v>
      </c>
    </row>
    <row r="22" spans="2:36" ht="17.100000000000001" customHeight="1" thickBot="1" x14ac:dyDescent="0.25">
      <c r="B22" s="54" t="s">
        <v>11</v>
      </c>
      <c r="C22" s="40">
        <v>21</v>
      </c>
      <c r="D22" s="40">
        <v>26</v>
      </c>
      <c r="E22" s="40">
        <v>30</v>
      </c>
      <c r="F22" s="40">
        <v>34</v>
      </c>
      <c r="G22" s="40">
        <v>40</v>
      </c>
    </row>
    <row r="23" spans="2:36" ht="17.100000000000001" customHeight="1" thickBot="1" x14ac:dyDescent="0.25">
      <c r="B23" s="56" t="s">
        <v>22</v>
      </c>
      <c r="C23" s="57">
        <v>4860</v>
      </c>
      <c r="D23" s="57">
        <v>5306</v>
      </c>
      <c r="E23" s="57">
        <v>4178</v>
      </c>
      <c r="F23" s="57">
        <v>5332</v>
      </c>
      <c r="G23" s="57">
        <v>5443</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259</v>
      </c>
    </row>
    <row r="30" spans="2:36" ht="17.100000000000001" customHeight="1" thickBot="1" x14ac:dyDescent="0.25">
      <c r="B30" s="54" t="s">
        <v>52</v>
      </c>
      <c r="C30" s="36">
        <f t="shared" ref="C30:C47" si="0">+(G6-C6)/C6</f>
        <v>-0.1899179366940211</v>
      </c>
    </row>
    <row r="31" spans="2:36" ht="17.100000000000001" customHeight="1" thickBot="1" x14ac:dyDescent="0.25">
      <c r="B31" s="54" t="s">
        <v>53</v>
      </c>
      <c r="C31" s="36">
        <f t="shared" si="0"/>
        <v>-0.1357142857142857</v>
      </c>
    </row>
    <row r="32" spans="2:36" ht="17.100000000000001" customHeight="1" thickBot="1" x14ac:dyDescent="0.25">
      <c r="B32" s="54" t="s">
        <v>151</v>
      </c>
      <c r="C32" s="36">
        <f t="shared" si="0"/>
        <v>0.57777777777777772</v>
      </c>
    </row>
    <row r="33" spans="2:3" ht="17.100000000000001" customHeight="1" thickBot="1" x14ac:dyDescent="0.25">
      <c r="B33" s="54" t="s">
        <v>47</v>
      </c>
      <c r="C33" s="36">
        <f t="shared" si="0"/>
        <v>5.232558139534884E-2</v>
      </c>
    </row>
    <row r="34" spans="2:3" ht="17.100000000000001" customHeight="1" thickBot="1" x14ac:dyDescent="0.25">
      <c r="B34" s="54" t="s">
        <v>8</v>
      </c>
      <c r="C34" s="36">
        <f t="shared" si="0"/>
        <v>0.23376623376623376</v>
      </c>
    </row>
    <row r="35" spans="2:3" ht="17.100000000000001" customHeight="1" thickBot="1" x14ac:dyDescent="0.25">
      <c r="B35" s="54" t="s">
        <v>9</v>
      </c>
      <c r="C35" s="36">
        <f t="shared" si="0"/>
        <v>2.1739130434782608</v>
      </c>
    </row>
    <row r="36" spans="2:3" ht="17.100000000000001" customHeight="1" thickBot="1" x14ac:dyDescent="0.25">
      <c r="B36" s="54" t="s">
        <v>54</v>
      </c>
      <c r="C36" s="36">
        <f t="shared" si="0"/>
        <v>-1.6877637130801686E-2</v>
      </c>
    </row>
    <row r="37" spans="2:3" ht="17.100000000000001" customHeight="1" thickBot="1" x14ac:dyDescent="0.25">
      <c r="B37" s="54" t="s">
        <v>49</v>
      </c>
      <c r="C37" s="36">
        <f t="shared" si="0"/>
        <v>0.78260869565217395</v>
      </c>
    </row>
    <row r="38" spans="2:3" ht="17.100000000000001" customHeight="1" thickBot="1" x14ac:dyDescent="0.25">
      <c r="B38" s="54" t="s">
        <v>26</v>
      </c>
      <c r="C38" s="36">
        <f t="shared" si="0"/>
        <v>0.12096774193548387</v>
      </c>
    </row>
    <row r="39" spans="2:3" ht="17.100000000000001" customHeight="1" thickBot="1" x14ac:dyDescent="0.25">
      <c r="B39" s="54" t="s">
        <v>48</v>
      </c>
      <c r="C39" s="36">
        <f t="shared" si="0"/>
        <v>4.148148148148148E-2</v>
      </c>
    </row>
    <row r="40" spans="2:3" ht="17.100000000000001" customHeight="1" thickBot="1" x14ac:dyDescent="0.25">
      <c r="B40" s="54" t="s">
        <v>21</v>
      </c>
      <c r="C40" s="36">
        <f t="shared" si="0"/>
        <v>0.3902439024390244</v>
      </c>
    </row>
    <row r="41" spans="2:3" ht="17.100000000000001" customHeight="1" thickBot="1" x14ac:dyDescent="0.25">
      <c r="B41" s="54" t="s">
        <v>10</v>
      </c>
      <c r="C41" s="36">
        <f t="shared" si="0"/>
        <v>0.8716216216216216</v>
      </c>
    </row>
    <row r="42" spans="2:3" ht="17.100000000000001" customHeight="1" thickBot="1" x14ac:dyDescent="0.25">
      <c r="B42" s="54" t="s">
        <v>152</v>
      </c>
      <c r="C42" s="36">
        <f t="shared" si="0"/>
        <v>6.9808027923211169E-2</v>
      </c>
    </row>
    <row r="43" spans="2:3" ht="17.100000000000001" customHeight="1" thickBot="1" x14ac:dyDescent="0.25">
      <c r="B43" s="54" t="s">
        <v>153</v>
      </c>
      <c r="C43" s="36">
        <f t="shared" si="0"/>
        <v>0.84375</v>
      </c>
    </row>
    <row r="44" spans="2:3" ht="17.100000000000001" customHeight="1" thickBot="1" x14ac:dyDescent="0.25">
      <c r="B44" s="54" t="s">
        <v>154</v>
      </c>
      <c r="C44" s="36">
        <f t="shared" si="0"/>
        <v>1.1304347826086956</v>
      </c>
    </row>
    <row r="45" spans="2:3" ht="17.100000000000001" customHeight="1" thickBot="1" x14ac:dyDescent="0.25">
      <c r="B45" s="54" t="s">
        <v>51</v>
      </c>
      <c r="C45" s="36">
        <f t="shared" si="0"/>
        <v>5.7142857142857141E-2</v>
      </c>
    </row>
    <row r="46" spans="2:3" ht="17.100000000000001" customHeight="1" thickBot="1" x14ac:dyDescent="0.25">
      <c r="B46" s="54" t="s">
        <v>11</v>
      </c>
      <c r="C46" s="36">
        <f t="shared" si="0"/>
        <v>0.90476190476190477</v>
      </c>
    </row>
    <row r="47" spans="2:3" ht="17.100000000000001" customHeight="1" thickBot="1" x14ac:dyDescent="0.25">
      <c r="B47" s="56" t="s">
        <v>22</v>
      </c>
      <c r="C47" s="65">
        <f t="shared" si="0"/>
        <v>0.11995884773662552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242</v>
      </c>
      <c r="F53" s="60" t="s">
        <v>257</v>
      </c>
      <c r="G53" s="38" t="s">
        <v>258</v>
      </c>
      <c r="H53" s="12"/>
      <c r="I53" s="12"/>
      <c r="J53" s="12"/>
      <c r="K53" s="12"/>
      <c r="L53" s="12"/>
      <c r="M53" s="12"/>
      <c r="N53" s="12"/>
      <c r="O53" s="12">
        <v>2023</v>
      </c>
      <c r="P53" s="12">
        <v>2024</v>
      </c>
      <c r="R53" s="12"/>
      <c r="S53" s="12"/>
    </row>
    <row r="54" spans="2:28" ht="15" thickBot="1" x14ac:dyDescent="0.25">
      <c r="B54" s="54" t="s">
        <v>52</v>
      </c>
      <c r="C54" s="102">
        <f>+C6/$O54*100000</f>
        <v>9.7455731333857063</v>
      </c>
      <c r="D54" s="102">
        <f t="shared" ref="D54:F54" si="1">+D6/$O54*100000</f>
        <v>7.5176871298567338</v>
      </c>
      <c r="E54" s="102">
        <f t="shared" si="1"/>
        <v>7.483411960571674</v>
      </c>
      <c r="F54" s="102">
        <f t="shared" si="1"/>
        <v>9.0829198605411907</v>
      </c>
      <c r="G54" s="102">
        <f>+G6/$P54*100000</f>
        <v>7.8527438919062424</v>
      </c>
      <c r="H54" s="12"/>
      <c r="I54" s="12"/>
      <c r="J54" s="12"/>
      <c r="K54" s="12"/>
      <c r="L54" s="12"/>
      <c r="M54" s="12"/>
      <c r="N54" s="12"/>
      <c r="O54" s="12">
        <v>8752692</v>
      </c>
      <c r="P54" s="12">
        <v>8799472</v>
      </c>
      <c r="R54" s="12"/>
      <c r="S54" s="12"/>
    </row>
    <row r="55" spans="2:28" ht="15" thickBot="1" x14ac:dyDescent="0.25">
      <c r="B55" s="54" t="s">
        <v>53</v>
      </c>
      <c r="C55" s="102">
        <f t="shared" ref="C55:F55" si="2">+C7/$O55*100000</f>
        <v>10.437720729835254</v>
      </c>
      <c r="D55" s="102">
        <f t="shared" si="2"/>
        <v>9.4685038049219816</v>
      </c>
      <c r="E55" s="102">
        <f t="shared" si="2"/>
        <v>6.7845184743929163</v>
      </c>
      <c r="F55" s="102">
        <f t="shared" si="2"/>
        <v>9.9158346933434931</v>
      </c>
      <c r="G55" s="102">
        <f t="shared" ref="G55:G71" si="3">+G7/$P55*100000</f>
        <v>8.9842189595234956</v>
      </c>
      <c r="H55" s="12"/>
      <c r="I55" s="12"/>
      <c r="J55" s="12"/>
      <c r="K55" s="12"/>
      <c r="L55" s="12"/>
      <c r="M55" s="12"/>
      <c r="N55" s="12"/>
      <c r="O55" s="12">
        <v>1341289</v>
      </c>
      <c r="P55" s="12">
        <v>1346806</v>
      </c>
      <c r="R55" s="12"/>
      <c r="S55" s="12"/>
    </row>
    <row r="56" spans="2:28" ht="15" thickBot="1" x14ac:dyDescent="0.25">
      <c r="B56" s="54" t="s">
        <v>151</v>
      </c>
      <c r="C56" s="102">
        <f t="shared" ref="C56:F56" si="4">+C8/$O56*100000</f>
        <v>8.9457885215593507</v>
      </c>
      <c r="D56" s="102">
        <f t="shared" si="4"/>
        <v>6.8584378665288357</v>
      </c>
      <c r="E56" s="102">
        <f t="shared" si="4"/>
        <v>10.337355624913027</v>
      </c>
      <c r="F56" s="102">
        <f t="shared" si="4"/>
        <v>15.804226388088185</v>
      </c>
      <c r="G56" s="102">
        <f t="shared" si="3"/>
        <v>14.082719115208542</v>
      </c>
      <c r="H56" s="12"/>
      <c r="I56" s="12"/>
      <c r="J56" s="12"/>
      <c r="K56" s="12"/>
      <c r="L56" s="12"/>
      <c r="M56" s="12"/>
      <c r="N56" s="12"/>
      <c r="O56" s="12">
        <v>1006060</v>
      </c>
      <c r="P56" s="12">
        <v>1008328</v>
      </c>
      <c r="R56" s="12"/>
      <c r="S56" s="12"/>
    </row>
    <row r="57" spans="2:28" ht="15" thickBot="1" x14ac:dyDescent="0.25">
      <c r="B57" s="54" t="s">
        <v>47</v>
      </c>
      <c r="C57" s="102">
        <f t="shared" ref="C57:F57" si="5">+C9/$O57*100000</f>
        <v>14.215980415007445</v>
      </c>
      <c r="D57" s="102">
        <f t="shared" si="5"/>
        <v>18.67913705692839</v>
      </c>
      <c r="E57" s="102">
        <f t="shared" si="5"/>
        <v>12.976214681140519</v>
      </c>
      <c r="F57" s="102">
        <f t="shared" si="5"/>
        <v>15.869001393496685</v>
      </c>
      <c r="G57" s="102">
        <f t="shared" si="3"/>
        <v>14.666487319565743</v>
      </c>
      <c r="H57" s="12"/>
      <c r="I57" s="12"/>
      <c r="J57" s="12"/>
      <c r="K57" s="12"/>
      <c r="L57" s="12"/>
      <c r="M57" s="12"/>
      <c r="N57" s="12"/>
      <c r="O57" s="12">
        <v>1209906</v>
      </c>
      <c r="P57" s="12">
        <v>1234106</v>
      </c>
      <c r="R57" s="12"/>
      <c r="S57" s="12"/>
    </row>
    <row r="58" spans="2:28" ht="15" thickBot="1" x14ac:dyDescent="0.25">
      <c r="B58" s="54" t="s">
        <v>8</v>
      </c>
      <c r="C58" s="102">
        <f t="shared" ref="C58:F58" si="6">+C10/$O58*100000</f>
        <v>13.917658073868422</v>
      </c>
      <c r="D58" s="102">
        <f t="shared" si="6"/>
        <v>17.803757406182331</v>
      </c>
      <c r="E58" s="102">
        <f t="shared" si="6"/>
        <v>13.330224453867482</v>
      </c>
      <c r="F58" s="102">
        <f t="shared" si="6"/>
        <v>18.120067816952069</v>
      </c>
      <c r="G58" s="102">
        <f t="shared" si="3"/>
        <v>16.959546126841339</v>
      </c>
      <c r="H58" s="12"/>
      <c r="I58" s="12"/>
      <c r="J58" s="12"/>
      <c r="K58" s="12"/>
      <c r="L58" s="12"/>
      <c r="M58" s="12"/>
      <c r="N58" s="12"/>
      <c r="O58" s="12">
        <v>2213016</v>
      </c>
      <c r="P58" s="12">
        <v>2240626</v>
      </c>
      <c r="R58" s="12"/>
      <c r="S58" s="12"/>
    </row>
    <row r="59" spans="2:28" ht="15" thickBot="1" x14ac:dyDescent="0.25">
      <c r="B59" s="54" t="s">
        <v>9</v>
      </c>
      <c r="C59" s="102">
        <f t="shared" ref="C59:F59" si="7">+C11/$O59*100000</f>
        <v>3.9089918709964704</v>
      </c>
      <c r="D59" s="102">
        <f t="shared" si="7"/>
        <v>5.7785097223426076</v>
      </c>
      <c r="E59" s="102">
        <f t="shared" si="7"/>
        <v>4.4188603759090528</v>
      </c>
      <c r="F59" s="102">
        <f t="shared" si="7"/>
        <v>6.7982467321677733</v>
      </c>
      <c r="G59" s="102">
        <f t="shared" si="3"/>
        <v>12.351862254739393</v>
      </c>
      <c r="H59" s="12"/>
      <c r="I59" s="12"/>
      <c r="J59" s="12"/>
      <c r="K59" s="12"/>
      <c r="L59" s="12"/>
      <c r="M59" s="12"/>
      <c r="N59" s="12"/>
      <c r="O59" s="12">
        <v>588387</v>
      </c>
      <c r="P59" s="12">
        <v>591004</v>
      </c>
      <c r="R59" s="12"/>
      <c r="S59" s="12"/>
    </row>
    <row r="60" spans="2:28" ht="15" thickBot="1" x14ac:dyDescent="0.25">
      <c r="B60" s="54" t="s">
        <v>55</v>
      </c>
      <c r="C60" s="102">
        <f t="shared" ref="C60:F60" si="8">+C12/$O60*100000</f>
        <v>9.942513811494134</v>
      </c>
      <c r="D60" s="102">
        <f t="shared" si="8"/>
        <v>7.0059063566224484</v>
      </c>
      <c r="E60" s="102">
        <f t="shared" si="8"/>
        <v>6.7541971462048753</v>
      </c>
      <c r="F60" s="102">
        <f t="shared" si="8"/>
        <v>9.6069015309373693</v>
      </c>
      <c r="G60" s="102">
        <f t="shared" si="3"/>
        <v>9.7525897730074256</v>
      </c>
      <c r="H60" s="12"/>
      <c r="I60" s="12"/>
      <c r="J60" s="12"/>
      <c r="K60" s="12"/>
      <c r="L60" s="12"/>
      <c r="M60" s="12"/>
      <c r="N60" s="12"/>
      <c r="O60" s="12">
        <v>2383703</v>
      </c>
      <c r="P60" s="12">
        <v>2389109</v>
      </c>
      <c r="R60" s="12"/>
      <c r="S60" s="12"/>
    </row>
    <row r="61" spans="2:28" ht="15" thickBot="1" x14ac:dyDescent="0.25">
      <c r="B61" s="54" t="s">
        <v>49</v>
      </c>
      <c r="C61" s="102">
        <f t="shared" ref="C61:F61" si="9">+C13/$O61*100000</f>
        <v>5.5180064546280718</v>
      </c>
      <c r="D61" s="102">
        <f t="shared" si="9"/>
        <v>4.894231811930986</v>
      </c>
      <c r="E61" s="102">
        <f t="shared" si="9"/>
        <v>7.4852957123650361</v>
      </c>
      <c r="F61" s="102">
        <f t="shared" si="9"/>
        <v>9.5965329645705602</v>
      </c>
      <c r="G61" s="102">
        <f t="shared" si="3"/>
        <v>9.745254298845591</v>
      </c>
      <c r="H61" s="12"/>
      <c r="I61" s="12"/>
      <c r="J61" s="12"/>
      <c r="K61" s="12"/>
      <c r="L61" s="12"/>
      <c r="M61" s="12"/>
      <c r="N61" s="12"/>
      <c r="O61" s="12">
        <v>2084086</v>
      </c>
      <c r="P61" s="12">
        <v>2103588</v>
      </c>
      <c r="R61" s="12"/>
      <c r="S61" s="12"/>
    </row>
    <row r="62" spans="2:28" ht="15" thickBot="1" x14ac:dyDescent="0.25">
      <c r="B62" s="54" t="s">
        <v>26</v>
      </c>
      <c r="C62" s="102">
        <f t="shared" ref="C62:F62" si="10">+C14/$O62*100000</f>
        <v>15.692303292232575</v>
      </c>
      <c r="D62" s="102">
        <f t="shared" si="10"/>
        <v>20.513890029604035</v>
      </c>
      <c r="E62" s="102">
        <f t="shared" si="10"/>
        <v>12.566497717086248</v>
      </c>
      <c r="F62" s="102">
        <f t="shared" si="10"/>
        <v>16.50222862344458</v>
      </c>
      <c r="G62" s="102">
        <f t="shared" si="3"/>
        <v>17.279756144103221</v>
      </c>
      <c r="H62" s="12"/>
      <c r="I62" s="12"/>
      <c r="J62" s="12"/>
      <c r="K62" s="12"/>
      <c r="L62" s="12"/>
      <c r="M62" s="12"/>
      <c r="N62" s="12"/>
      <c r="O62" s="12">
        <v>7901963</v>
      </c>
      <c r="P62" s="12">
        <v>8044095</v>
      </c>
      <c r="R62" s="12"/>
      <c r="S62" s="12"/>
    </row>
    <row r="63" spans="2:28" ht="15" thickBot="1" x14ac:dyDescent="0.25">
      <c r="B63" s="54" t="s">
        <v>216</v>
      </c>
      <c r="C63" s="102">
        <f t="shared" ref="C63:F63" si="11">+C15/$O63*100000</f>
        <v>12.940467141278269</v>
      </c>
      <c r="D63" s="102">
        <f t="shared" si="11"/>
        <v>15.394363132513257</v>
      </c>
      <c r="E63" s="102">
        <f t="shared" si="11"/>
        <v>10.985018773262885</v>
      </c>
      <c r="F63" s="102">
        <f t="shared" si="11"/>
        <v>11.924400832407532</v>
      </c>
      <c r="G63" s="102">
        <f t="shared" si="3"/>
        <v>13.168904974642832</v>
      </c>
      <c r="H63" s="12"/>
      <c r="I63" s="12"/>
      <c r="J63" s="12"/>
      <c r="K63" s="12"/>
      <c r="L63" s="12"/>
      <c r="M63" s="12"/>
      <c r="N63" s="12"/>
      <c r="O63" s="12">
        <v>5216195</v>
      </c>
      <c r="P63" s="12">
        <v>5338333</v>
      </c>
      <c r="R63" s="12"/>
      <c r="S63" s="12"/>
    </row>
    <row r="64" spans="2:28" ht="15" thickBot="1" x14ac:dyDescent="0.25">
      <c r="B64" s="54" t="s">
        <v>21</v>
      </c>
      <c r="C64" s="102">
        <f t="shared" ref="C64:F64" si="12">+C16/$O64*100000</f>
        <v>3.8888140634692392</v>
      </c>
      <c r="D64" s="102">
        <f t="shared" si="12"/>
        <v>5.1218526689594857</v>
      </c>
      <c r="E64" s="102">
        <f t="shared" si="12"/>
        <v>4.2682105574662383</v>
      </c>
      <c r="F64" s="102">
        <f t="shared" si="12"/>
        <v>5.7857965334542341</v>
      </c>
      <c r="G64" s="102">
        <f t="shared" si="3"/>
        <v>5.4172725458329767</v>
      </c>
      <c r="H64" s="12"/>
      <c r="I64" s="12"/>
      <c r="J64" s="12"/>
      <c r="K64" s="12"/>
      <c r="L64" s="12"/>
      <c r="M64" s="12"/>
      <c r="N64" s="12"/>
      <c r="O64" s="12">
        <v>1054306</v>
      </c>
      <c r="P64" s="12">
        <v>1052190</v>
      </c>
      <c r="R64" s="12"/>
      <c r="S64" s="12"/>
    </row>
    <row r="65" spans="2:28" ht="15" thickBot="1" x14ac:dyDescent="0.25">
      <c r="B65" s="54" t="s">
        <v>10</v>
      </c>
      <c r="C65" s="102">
        <f t="shared" ref="C65:F65" si="13">+C17/$O65*100000</f>
        <v>5.4826511137190748</v>
      </c>
      <c r="D65" s="102">
        <f t="shared" si="13"/>
        <v>10.187358488329362</v>
      </c>
      <c r="E65" s="102">
        <f t="shared" si="13"/>
        <v>9.5946394490083815</v>
      </c>
      <c r="F65" s="102">
        <f t="shared" si="13"/>
        <v>10.409628128074729</v>
      </c>
      <c r="G65" s="102">
        <f t="shared" si="3"/>
        <v>10.236038616102359</v>
      </c>
      <c r="H65" s="12"/>
      <c r="I65" s="12"/>
      <c r="J65" s="12"/>
      <c r="K65" s="12"/>
      <c r="L65" s="12"/>
      <c r="M65" s="12"/>
      <c r="N65" s="12"/>
      <c r="O65" s="12">
        <v>2699424</v>
      </c>
      <c r="P65" s="12">
        <v>2706125</v>
      </c>
      <c r="R65" s="12"/>
      <c r="S65" s="12"/>
    </row>
    <row r="66" spans="2:28" ht="15" thickBot="1" x14ac:dyDescent="0.25">
      <c r="B66" s="54" t="s">
        <v>152</v>
      </c>
      <c r="C66" s="102">
        <f t="shared" ref="C66:F66" si="14">+C18/$O66*100000</f>
        <v>8.3383016320224552</v>
      </c>
      <c r="D66" s="102">
        <f t="shared" si="14"/>
        <v>7.1595888358726842</v>
      </c>
      <c r="E66" s="102">
        <f t="shared" si="14"/>
        <v>5.7771479021167789</v>
      </c>
      <c r="F66" s="102">
        <f t="shared" si="14"/>
        <v>8.2509895730483969</v>
      </c>
      <c r="G66" s="102">
        <f t="shared" si="3"/>
        <v>8.71594507504315</v>
      </c>
      <c r="H66" s="12"/>
      <c r="I66" s="12"/>
      <c r="J66" s="12"/>
      <c r="K66" s="12"/>
      <c r="L66" s="12"/>
      <c r="M66" s="12"/>
      <c r="N66" s="12"/>
      <c r="O66" s="12">
        <v>6871903</v>
      </c>
      <c r="P66" s="12">
        <v>7033087</v>
      </c>
      <c r="R66" s="12"/>
      <c r="S66" s="12"/>
    </row>
    <row r="67" spans="2:28" ht="15" thickBot="1" x14ac:dyDescent="0.25">
      <c r="B67" s="54" t="s">
        <v>153</v>
      </c>
      <c r="C67" s="102">
        <f t="shared" ref="C67:F67" si="15">+C19/$O67*100000</f>
        <v>6.1867948020612342</v>
      </c>
      <c r="D67" s="102">
        <f t="shared" si="15"/>
        <v>4.9623249974866148</v>
      </c>
      <c r="E67" s="102">
        <f t="shared" si="15"/>
        <v>5.0912165558628901</v>
      </c>
      <c r="F67" s="102">
        <f t="shared" si="15"/>
        <v>9.9246499949732296</v>
      </c>
      <c r="G67" s="102">
        <f t="shared" si="3"/>
        <v>11.255883106700049</v>
      </c>
      <c r="H67" s="12"/>
      <c r="I67" s="12"/>
      <c r="J67" s="12"/>
      <c r="K67" s="12"/>
      <c r="L67" s="12"/>
      <c r="M67" s="12"/>
      <c r="N67" s="12"/>
      <c r="O67" s="12">
        <v>1551692</v>
      </c>
      <c r="P67" s="12">
        <v>1572511</v>
      </c>
      <c r="R67" s="12"/>
      <c r="S67" s="12"/>
    </row>
    <row r="68" spans="2:28" ht="15" thickBot="1" x14ac:dyDescent="0.25">
      <c r="B68" s="54" t="s">
        <v>154</v>
      </c>
      <c r="C68" s="102">
        <f t="shared" ref="C68:F68" si="16">+C20/$O68*100000</f>
        <v>3.4218297862844134</v>
      </c>
      <c r="D68" s="102">
        <f t="shared" si="16"/>
        <v>5.3559074915756035</v>
      </c>
      <c r="E68" s="102">
        <f t="shared" si="16"/>
        <v>4.3144810348803473</v>
      </c>
      <c r="F68" s="102">
        <f t="shared" si="16"/>
        <v>2.9755041619864464</v>
      </c>
      <c r="G68" s="102">
        <f t="shared" si="3"/>
        <v>7.2145716679353509</v>
      </c>
      <c r="H68" s="12"/>
      <c r="I68" s="12"/>
      <c r="J68" s="12"/>
      <c r="K68" s="12"/>
      <c r="L68" s="12"/>
      <c r="M68" s="12"/>
      <c r="N68" s="12"/>
      <c r="O68" s="12">
        <v>672155</v>
      </c>
      <c r="P68" s="12">
        <v>679181</v>
      </c>
      <c r="R68" s="12"/>
      <c r="S68" s="12"/>
    </row>
    <row r="69" spans="2:28" ht="15" thickBot="1" x14ac:dyDescent="0.25">
      <c r="B69" s="54" t="s">
        <v>51</v>
      </c>
      <c r="C69" s="102">
        <f t="shared" ref="C69:F69" si="17">+C21/$O69*100000</f>
        <v>4.7376214974313067</v>
      </c>
      <c r="D69" s="102">
        <f t="shared" si="17"/>
        <v>6.5424296869289478</v>
      </c>
      <c r="E69" s="102">
        <f t="shared" si="17"/>
        <v>5.7753862063924499</v>
      </c>
      <c r="F69" s="102">
        <f t="shared" si="17"/>
        <v>6.3168286632417425</v>
      </c>
      <c r="G69" s="102">
        <f t="shared" si="3"/>
        <v>4.9777481205637502</v>
      </c>
      <c r="H69" s="12"/>
      <c r="I69" s="12"/>
      <c r="J69" s="12"/>
      <c r="K69" s="12"/>
      <c r="L69" s="12"/>
      <c r="M69" s="12"/>
      <c r="N69" s="12"/>
      <c r="O69" s="12">
        <v>2216302</v>
      </c>
      <c r="P69" s="12">
        <v>2229924</v>
      </c>
      <c r="R69" s="12"/>
      <c r="S69" s="12"/>
    </row>
    <row r="70" spans="2:28" ht="15" thickBot="1" x14ac:dyDescent="0.25">
      <c r="B70" s="54" t="s">
        <v>11</v>
      </c>
      <c r="C70" s="102">
        <f t="shared" ref="C70:F70" si="18">+C22/$O70*100000</f>
        <v>6.5160325429282429</v>
      </c>
      <c r="D70" s="102">
        <f t="shared" si="18"/>
        <v>8.0674688626730617</v>
      </c>
      <c r="E70" s="102">
        <f t="shared" si="18"/>
        <v>9.3086179184689186</v>
      </c>
      <c r="F70" s="102">
        <f t="shared" si="18"/>
        <v>10.549766974264774</v>
      </c>
      <c r="G70" s="102">
        <f t="shared" si="3"/>
        <v>12.33353580887953</v>
      </c>
      <c r="H70" s="12"/>
      <c r="I70" s="12"/>
      <c r="J70" s="12"/>
      <c r="K70" s="12"/>
      <c r="L70" s="12"/>
      <c r="M70" s="12"/>
      <c r="N70" s="12"/>
      <c r="O70" s="12">
        <v>322282</v>
      </c>
      <c r="P70" s="12">
        <v>324319</v>
      </c>
      <c r="R70" s="12"/>
      <c r="S70" s="12"/>
    </row>
    <row r="71" spans="2:28" ht="15" thickBot="1" x14ac:dyDescent="0.25">
      <c r="B71" s="56" t="s">
        <v>22</v>
      </c>
      <c r="C71" s="103">
        <f t="shared" ref="C71:F71" si="19">+C23/$O71*100000</f>
        <v>10.107026127972711</v>
      </c>
      <c r="D71" s="103">
        <f t="shared" si="19"/>
        <v>11.034543340539754</v>
      </c>
      <c r="E71" s="103">
        <f t="shared" si="19"/>
        <v>8.6887150540473215</v>
      </c>
      <c r="F71" s="103">
        <f t="shared" si="19"/>
        <v>11.088613850689402</v>
      </c>
      <c r="G71" s="103">
        <f t="shared" si="3"/>
        <v>11.178243093168346</v>
      </c>
      <c r="H71" s="12"/>
      <c r="I71" s="12"/>
      <c r="J71" s="12"/>
      <c r="K71" s="12"/>
      <c r="L71" s="12"/>
      <c r="M71" s="12"/>
      <c r="N71" s="12"/>
      <c r="O71" s="12">
        <v>48085361</v>
      </c>
      <c r="P71" s="12">
        <v>48692804</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1" max="1" width="10.28515625" style="12" customWidth="1"/>
    <col min="2" max="2" width="34.7109375" customWidth="1"/>
    <col min="3" max="12" width="12.28515625" customWidth="1"/>
    <col min="13" max="13" width="12.28515625" hidden="1" customWidth="1"/>
    <col min="14" max="14" width="12.28515625" customWidth="1"/>
    <col min="15" max="15" width="0.140625" customWidth="1"/>
    <col min="16" max="16" width="0.140625" hidden="1" customWidth="1"/>
    <col min="17" max="17" width="0.28515625" hidden="1" customWidth="1"/>
    <col min="18" max="18" width="9.5703125" hidden="1" customWidth="1"/>
    <col min="19" max="19" width="0.140625" hidden="1" customWidth="1"/>
    <col min="20" max="20" width="0.28515625" hidden="1" customWidth="1"/>
    <col min="21" max="22" width="12.28515625" customWidth="1"/>
    <col min="23" max="23" width="13.42578125" customWidth="1"/>
    <col min="24" max="61" width="12.285156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237</v>
      </c>
      <c r="D5" s="38" t="s">
        <v>240</v>
      </c>
      <c r="E5" s="38" t="s">
        <v>242</v>
      </c>
      <c r="F5" s="60" t="s">
        <v>257</v>
      </c>
      <c r="G5" s="38" t="s">
        <v>258</v>
      </c>
    </row>
    <row r="6" spans="1:13" ht="17.100000000000001" customHeight="1" thickBot="1" x14ac:dyDescent="0.25">
      <c r="B6" s="54" t="s">
        <v>52</v>
      </c>
      <c r="C6" s="40">
        <v>103</v>
      </c>
      <c r="D6" s="40">
        <v>77</v>
      </c>
      <c r="E6" s="40">
        <v>83</v>
      </c>
      <c r="F6" s="40">
        <v>90</v>
      </c>
      <c r="G6" s="40">
        <v>101</v>
      </c>
    </row>
    <row r="7" spans="1:13" ht="17.100000000000001" customHeight="1" thickBot="1" x14ac:dyDescent="0.25">
      <c r="B7" s="54" t="s">
        <v>53</v>
      </c>
      <c r="C7" s="40">
        <v>5</v>
      </c>
      <c r="D7" s="40">
        <v>6</v>
      </c>
      <c r="E7" s="40">
        <v>2</v>
      </c>
      <c r="F7" s="40">
        <v>7</v>
      </c>
      <c r="G7" s="40">
        <v>8</v>
      </c>
    </row>
    <row r="8" spans="1:13" ht="17.100000000000001" customHeight="1" thickBot="1" x14ac:dyDescent="0.25">
      <c r="B8" s="54" t="s">
        <v>151</v>
      </c>
      <c r="C8" s="40">
        <v>4</v>
      </c>
      <c r="D8" s="40">
        <v>3</v>
      </c>
      <c r="E8" s="40">
        <v>3</v>
      </c>
      <c r="F8" s="40">
        <v>7</v>
      </c>
      <c r="G8" s="40">
        <v>13</v>
      </c>
    </row>
    <row r="9" spans="1:13" ht="17.100000000000001" customHeight="1" thickBot="1" x14ac:dyDescent="0.25">
      <c r="B9" s="54" t="s">
        <v>47</v>
      </c>
      <c r="C9" s="40">
        <v>10</v>
      </c>
      <c r="D9" s="40">
        <v>10</v>
      </c>
      <c r="E9" s="40">
        <v>15</v>
      </c>
      <c r="F9" s="40">
        <v>5</v>
      </c>
      <c r="G9" s="40">
        <v>11</v>
      </c>
    </row>
    <row r="10" spans="1:13" ht="17.100000000000001" customHeight="1" thickBot="1" x14ac:dyDescent="0.25">
      <c r="B10" s="54" t="s">
        <v>8</v>
      </c>
      <c r="C10" s="40">
        <v>20</v>
      </c>
      <c r="D10" s="40">
        <v>36</v>
      </c>
      <c r="E10" s="40">
        <v>15</v>
      </c>
      <c r="F10" s="40">
        <v>30</v>
      </c>
      <c r="G10" s="40">
        <v>22</v>
      </c>
    </row>
    <row r="11" spans="1:13" ht="17.100000000000001" customHeight="1" thickBot="1" x14ac:dyDescent="0.25">
      <c r="A11" s="67"/>
      <c r="B11" s="54" t="s">
        <v>9</v>
      </c>
      <c r="C11" s="40">
        <v>2</v>
      </c>
      <c r="D11" s="40">
        <v>4</v>
      </c>
      <c r="E11" s="40">
        <v>2</v>
      </c>
      <c r="F11" s="40">
        <v>2</v>
      </c>
      <c r="G11" s="40">
        <v>5</v>
      </c>
    </row>
    <row r="12" spans="1:13" ht="17.100000000000001" customHeight="1" thickBot="1" x14ac:dyDescent="0.25">
      <c r="A12" s="67"/>
      <c r="B12" s="54" t="s">
        <v>54</v>
      </c>
      <c r="C12" s="40">
        <v>13</v>
      </c>
      <c r="D12" s="40">
        <v>6</v>
      </c>
      <c r="E12" s="40">
        <v>11</v>
      </c>
      <c r="F12" s="40">
        <v>27</v>
      </c>
      <c r="G12" s="40">
        <v>24</v>
      </c>
    </row>
    <row r="13" spans="1:13" ht="17.100000000000001" customHeight="1" thickBot="1" x14ac:dyDescent="0.25">
      <c r="A13" s="67"/>
      <c r="B13" s="54" t="s">
        <v>49</v>
      </c>
      <c r="C13" s="40">
        <v>6</v>
      </c>
      <c r="D13" s="40">
        <v>9</v>
      </c>
      <c r="E13" s="40">
        <v>11</v>
      </c>
      <c r="F13" s="40">
        <v>19</v>
      </c>
      <c r="G13" s="40">
        <v>10</v>
      </c>
    </row>
    <row r="14" spans="1:13" ht="17.100000000000001" customHeight="1" thickBot="1" x14ac:dyDescent="0.25">
      <c r="A14" s="67"/>
      <c r="B14" s="54" t="s">
        <v>26</v>
      </c>
      <c r="C14" s="40">
        <v>176</v>
      </c>
      <c r="D14" s="40">
        <v>238</v>
      </c>
      <c r="E14" s="40">
        <v>111</v>
      </c>
      <c r="F14" s="40">
        <v>201</v>
      </c>
      <c r="G14" s="40">
        <v>197</v>
      </c>
    </row>
    <row r="15" spans="1:13" ht="17.100000000000001" customHeight="1" thickBot="1" x14ac:dyDescent="0.25">
      <c r="A15" s="67"/>
      <c r="B15" s="54" t="s">
        <v>48</v>
      </c>
      <c r="C15" s="40">
        <v>31</v>
      </c>
      <c r="D15" s="40">
        <v>36</v>
      </c>
      <c r="E15" s="40">
        <v>31</v>
      </c>
      <c r="F15" s="40">
        <v>49</v>
      </c>
      <c r="G15" s="40">
        <v>53</v>
      </c>
    </row>
    <row r="16" spans="1:13" ht="17.100000000000001" customHeight="1" thickBot="1" x14ac:dyDescent="0.25">
      <c r="B16" s="54" t="s">
        <v>21</v>
      </c>
      <c r="C16" s="40">
        <v>2</v>
      </c>
      <c r="D16" s="40">
        <v>1</v>
      </c>
      <c r="E16" s="40">
        <v>6</v>
      </c>
      <c r="F16" s="40">
        <v>5</v>
      </c>
      <c r="G16" s="40">
        <v>7</v>
      </c>
    </row>
    <row r="17" spans="2:10" ht="17.100000000000001" customHeight="1" thickBot="1" x14ac:dyDescent="0.25">
      <c r="B17" s="54" t="s">
        <v>10</v>
      </c>
      <c r="C17" s="40">
        <v>5</v>
      </c>
      <c r="D17" s="40">
        <v>14</v>
      </c>
      <c r="E17" s="40">
        <v>12</v>
      </c>
      <c r="F17" s="40">
        <v>13</v>
      </c>
      <c r="G17" s="40">
        <v>11</v>
      </c>
    </row>
    <row r="18" spans="2:10" ht="17.100000000000001" customHeight="1" thickBot="1" x14ac:dyDescent="0.25">
      <c r="B18" s="54" t="s">
        <v>152</v>
      </c>
      <c r="C18" s="40">
        <v>16</v>
      </c>
      <c r="D18" s="40">
        <v>7</v>
      </c>
      <c r="E18" s="40">
        <v>15</v>
      </c>
      <c r="F18" s="40">
        <v>20</v>
      </c>
      <c r="G18" s="40">
        <v>23</v>
      </c>
    </row>
    <row r="19" spans="2:10" ht="17.100000000000001" customHeight="1" thickBot="1" x14ac:dyDescent="0.25">
      <c r="B19" s="54" t="s">
        <v>153</v>
      </c>
      <c r="C19" s="40">
        <v>10</v>
      </c>
      <c r="D19" s="40">
        <v>21</v>
      </c>
      <c r="E19" s="40">
        <v>9</v>
      </c>
      <c r="F19" s="40">
        <v>18</v>
      </c>
      <c r="G19" s="40">
        <v>31</v>
      </c>
    </row>
    <row r="20" spans="2:10" ht="17.100000000000001" customHeight="1" thickBot="1" x14ac:dyDescent="0.25">
      <c r="B20" s="54" t="s">
        <v>154</v>
      </c>
      <c r="C20" s="40">
        <v>2</v>
      </c>
      <c r="D20" s="40">
        <v>1</v>
      </c>
      <c r="E20" s="40">
        <v>2</v>
      </c>
      <c r="F20" s="40">
        <v>0</v>
      </c>
      <c r="G20" s="40">
        <v>3</v>
      </c>
    </row>
    <row r="21" spans="2:10" ht="17.100000000000001" customHeight="1" thickBot="1" x14ac:dyDescent="0.25">
      <c r="B21" s="54" t="s">
        <v>51</v>
      </c>
      <c r="C21" s="40">
        <v>5</v>
      </c>
      <c r="D21" s="40">
        <v>5</v>
      </c>
      <c r="E21" s="40">
        <v>3</v>
      </c>
      <c r="F21" s="40">
        <v>7</v>
      </c>
      <c r="G21" s="40">
        <v>3</v>
      </c>
    </row>
    <row r="22" spans="2:10" ht="17.100000000000001" customHeight="1" thickBot="1" x14ac:dyDescent="0.25">
      <c r="B22" s="54" t="s">
        <v>11</v>
      </c>
      <c r="C22" s="40">
        <v>1</v>
      </c>
      <c r="D22" s="40">
        <v>2</v>
      </c>
      <c r="E22" s="40">
        <v>2</v>
      </c>
      <c r="F22" s="40">
        <v>3</v>
      </c>
      <c r="G22" s="40">
        <v>11</v>
      </c>
    </row>
    <row r="23" spans="2:10" ht="17.100000000000001" customHeight="1" thickBot="1" x14ac:dyDescent="0.25">
      <c r="B23" s="56" t="s">
        <v>22</v>
      </c>
      <c r="C23" s="57">
        <v>411</v>
      </c>
      <c r="D23" s="57">
        <v>476</v>
      </c>
      <c r="E23" s="57">
        <v>333</v>
      </c>
      <c r="F23" s="57">
        <v>503</v>
      </c>
      <c r="G23" s="57">
        <v>533</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259</v>
      </c>
    </row>
    <row r="30" spans="2:10" ht="17.100000000000001" customHeight="1" thickBot="1" x14ac:dyDescent="0.25">
      <c r="B30" s="54" t="s">
        <v>52</v>
      </c>
      <c r="C30" s="36">
        <f t="shared" ref="C30:C47" si="0">+(G6-C6)/C6</f>
        <v>-1.9417475728155338E-2</v>
      </c>
    </row>
    <row r="31" spans="2:10" ht="17.100000000000001" customHeight="1" thickBot="1" x14ac:dyDescent="0.25">
      <c r="B31" s="54" t="s">
        <v>53</v>
      </c>
      <c r="C31" s="36">
        <f t="shared" si="0"/>
        <v>0.6</v>
      </c>
    </row>
    <row r="32" spans="2:10" ht="17.100000000000001" customHeight="1" thickBot="1" x14ac:dyDescent="0.25">
      <c r="B32" s="54" t="s">
        <v>151</v>
      </c>
      <c r="C32" s="36">
        <f t="shared" si="0"/>
        <v>2.25</v>
      </c>
    </row>
    <row r="33" spans="2:3" ht="17.100000000000001" customHeight="1" thickBot="1" x14ac:dyDescent="0.25">
      <c r="B33" s="54" t="s">
        <v>47</v>
      </c>
      <c r="C33" s="36">
        <f t="shared" si="0"/>
        <v>0.1</v>
      </c>
    </row>
    <row r="34" spans="2:3" ht="17.100000000000001" customHeight="1" thickBot="1" x14ac:dyDescent="0.25">
      <c r="B34" s="54" t="s">
        <v>8</v>
      </c>
      <c r="C34" s="36">
        <f t="shared" si="0"/>
        <v>0.1</v>
      </c>
    </row>
    <row r="35" spans="2:3" ht="17.100000000000001" customHeight="1" thickBot="1" x14ac:dyDescent="0.25">
      <c r="B35" s="54" t="s">
        <v>9</v>
      </c>
      <c r="C35" s="36">
        <f t="shared" si="0"/>
        <v>1.5</v>
      </c>
    </row>
    <row r="36" spans="2:3" ht="17.100000000000001" customHeight="1" thickBot="1" x14ac:dyDescent="0.25">
      <c r="B36" s="54" t="s">
        <v>54</v>
      </c>
      <c r="C36" s="36">
        <f t="shared" si="0"/>
        <v>0.84615384615384615</v>
      </c>
    </row>
    <row r="37" spans="2:3" ht="17.100000000000001" customHeight="1" thickBot="1" x14ac:dyDescent="0.25">
      <c r="B37" s="54" t="s">
        <v>49</v>
      </c>
      <c r="C37" s="36">
        <f t="shared" si="0"/>
        <v>0.66666666666666663</v>
      </c>
    </row>
    <row r="38" spans="2:3" ht="17.100000000000001" customHeight="1" thickBot="1" x14ac:dyDescent="0.25">
      <c r="B38" s="54" t="s">
        <v>26</v>
      </c>
      <c r="C38" s="36">
        <f t="shared" si="0"/>
        <v>0.11931818181818182</v>
      </c>
    </row>
    <row r="39" spans="2:3" ht="17.100000000000001" customHeight="1" thickBot="1" x14ac:dyDescent="0.25">
      <c r="B39" s="54" t="s">
        <v>48</v>
      </c>
      <c r="C39" s="36">
        <f t="shared" si="0"/>
        <v>0.70967741935483875</v>
      </c>
    </row>
    <row r="40" spans="2:3" ht="17.100000000000001" customHeight="1" thickBot="1" x14ac:dyDescent="0.25">
      <c r="B40" s="54" t="s">
        <v>21</v>
      </c>
      <c r="C40" s="36">
        <f t="shared" si="0"/>
        <v>2.5</v>
      </c>
    </row>
    <row r="41" spans="2:3" ht="17.100000000000001" customHeight="1" thickBot="1" x14ac:dyDescent="0.25">
      <c r="B41" s="54" t="s">
        <v>10</v>
      </c>
      <c r="C41" s="36">
        <f t="shared" si="0"/>
        <v>1.2</v>
      </c>
    </row>
    <row r="42" spans="2:3" ht="17.100000000000001" customHeight="1" thickBot="1" x14ac:dyDescent="0.25">
      <c r="B42" s="54" t="s">
        <v>152</v>
      </c>
      <c r="C42" s="36">
        <f t="shared" si="0"/>
        <v>0.4375</v>
      </c>
    </row>
    <row r="43" spans="2:3" ht="17.100000000000001" customHeight="1" thickBot="1" x14ac:dyDescent="0.25">
      <c r="B43" s="54" t="s">
        <v>153</v>
      </c>
      <c r="C43" s="36">
        <f t="shared" si="0"/>
        <v>2.1</v>
      </c>
    </row>
    <row r="44" spans="2:3" ht="17.100000000000001" customHeight="1" thickBot="1" x14ac:dyDescent="0.25">
      <c r="B44" s="54" t="s">
        <v>154</v>
      </c>
      <c r="C44" s="36">
        <f t="shared" si="0"/>
        <v>0.5</v>
      </c>
    </row>
    <row r="45" spans="2:3" ht="17.100000000000001" customHeight="1" thickBot="1" x14ac:dyDescent="0.25">
      <c r="B45" s="54" t="s">
        <v>51</v>
      </c>
      <c r="C45" s="36">
        <f t="shared" si="0"/>
        <v>-0.4</v>
      </c>
    </row>
    <row r="46" spans="2:3" ht="17.100000000000001" customHeight="1" thickBot="1" x14ac:dyDescent="0.25">
      <c r="B46" s="54" t="s">
        <v>11</v>
      </c>
      <c r="C46" s="36">
        <f t="shared" si="0"/>
        <v>10</v>
      </c>
    </row>
    <row r="47" spans="2:3" ht="17.100000000000001" customHeight="1" thickBot="1" x14ac:dyDescent="0.25">
      <c r="B47" s="56" t="s">
        <v>22</v>
      </c>
      <c r="C47" s="65">
        <f t="shared" si="0"/>
        <v>0.29683698296836986</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242</v>
      </c>
      <c r="F53" s="60" t="s">
        <v>257</v>
      </c>
      <c r="G53" s="38" t="s">
        <v>258</v>
      </c>
      <c r="H53" s="12"/>
      <c r="I53" s="12"/>
      <c r="J53" s="12"/>
      <c r="K53" s="12"/>
      <c r="L53" s="12"/>
      <c r="M53" s="12"/>
      <c r="N53" s="12"/>
      <c r="O53" s="12">
        <v>2023</v>
      </c>
      <c r="P53" s="12">
        <v>2024</v>
      </c>
      <c r="Q53" s="12"/>
      <c r="R53" s="12"/>
      <c r="S53" s="12"/>
    </row>
    <row r="54" spans="2:28" ht="15" thickBot="1" x14ac:dyDescent="0.25">
      <c r="B54" s="54" t="s">
        <v>52</v>
      </c>
      <c r="C54" s="102">
        <f>+C6/$O54*100000</f>
        <v>1.1767808121204311</v>
      </c>
      <c r="D54" s="102">
        <f t="shared" ref="D54:F54" si="1">+D6/$O54*100000</f>
        <v>0.87972934498323496</v>
      </c>
      <c r="E54" s="102">
        <f t="shared" si="1"/>
        <v>0.94827968355335712</v>
      </c>
      <c r="F54" s="102">
        <f t="shared" si="1"/>
        <v>1.028255078551833</v>
      </c>
      <c r="G54" s="102">
        <f>+G6/$P54*100000</f>
        <v>1.1477961404957024</v>
      </c>
      <c r="H54" s="12"/>
      <c r="I54" s="12"/>
      <c r="J54" s="12"/>
      <c r="K54" s="12"/>
      <c r="L54" s="12"/>
      <c r="M54" s="12"/>
      <c r="N54" s="12"/>
      <c r="O54" s="12">
        <v>8752692</v>
      </c>
      <c r="P54" s="12">
        <v>8799472</v>
      </c>
      <c r="Q54" s="12"/>
      <c r="R54" s="12"/>
      <c r="S54" s="12"/>
    </row>
    <row r="55" spans="2:28" ht="15" thickBot="1" x14ac:dyDescent="0.25">
      <c r="B55" s="54" t="s">
        <v>53</v>
      </c>
      <c r="C55" s="102">
        <f t="shared" ref="C55:F55" si="2">+C7/$O55*100000</f>
        <v>0.3727757403512591</v>
      </c>
      <c r="D55" s="102">
        <f t="shared" si="2"/>
        <v>0.44733088842151097</v>
      </c>
      <c r="E55" s="102">
        <f t="shared" si="2"/>
        <v>0.14911029614050367</v>
      </c>
      <c r="F55" s="102">
        <f t="shared" si="2"/>
        <v>0.52188603649176279</v>
      </c>
      <c r="G55" s="102">
        <f t="shared" ref="G55:G71" si="3">+G7/$P55*100000</f>
        <v>0.59399794773709058</v>
      </c>
      <c r="H55" s="12"/>
      <c r="I55" s="12"/>
      <c r="J55" s="12"/>
      <c r="K55" s="12"/>
      <c r="L55" s="12"/>
      <c r="M55" s="12"/>
      <c r="N55" s="12"/>
      <c r="O55" s="12">
        <v>1341289</v>
      </c>
      <c r="P55" s="12">
        <v>1346806</v>
      </c>
      <c r="Q55" s="12"/>
      <c r="R55" s="12"/>
      <c r="S55" s="12"/>
    </row>
    <row r="56" spans="2:28" ht="15" thickBot="1" x14ac:dyDescent="0.25">
      <c r="B56" s="54" t="s">
        <v>151</v>
      </c>
      <c r="C56" s="102">
        <f t="shared" ref="C56:F56" si="4">+C8/$O56*100000</f>
        <v>0.39759060095819332</v>
      </c>
      <c r="D56" s="102">
        <f t="shared" si="4"/>
        <v>0.29819295071864499</v>
      </c>
      <c r="E56" s="102">
        <f t="shared" si="4"/>
        <v>0.29819295071864499</v>
      </c>
      <c r="F56" s="102">
        <f t="shared" si="4"/>
        <v>0.69578355167683836</v>
      </c>
      <c r="G56" s="102">
        <f t="shared" si="3"/>
        <v>1.2892630175895146</v>
      </c>
      <c r="H56" s="12"/>
      <c r="I56" s="12"/>
      <c r="J56" s="12"/>
      <c r="K56" s="12"/>
      <c r="L56" s="12"/>
      <c r="M56" s="12"/>
      <c r="N56" s="12"/>
      <c r="O56" s="12">
        <v>1006060</v>
      </c>
      <c r="P56" s="12">
        <v>1008328</v>
      </c>
      <c r="Q56" s="12"/>
      <c r="R56" s="12"/>
      <c r="S56" s="12"/>
    </row>
    <row r="57" spans="2:28" ht="15" thickBot="1" x14ac:dyDescent="0.25">
      <c r="B57" s="54" t="s">
        <v>47</v>
      </c>
      <c r="C57" s="102">
        <f t="shared" ref="C57:F57" si="5">+C9/$O57*100000</f>
        <v>0.8265104892446189</v>
      </c>
      <c r="D57" s="102">
        <f t="shared" si="5"/>
        <v>0.8265104892446189</v>
      </c>
      <c r="E57" s="102">
        <f t="shared" si="5"/>
        <v>1.2397657338669286</v>
      </c>
      <c r="F57" s="102">
        <f t="shared" si="5"/>
        <v>0.41325524462230945</v>
      </c>
      <c r="G57" s="102">
        <f t="shared" si="3"/>
        <v>0.89133348350952035</v>
      </c>
      <c r="H57" s="12"/>
      <c r="I57" s="12"/>
      <c r="J57" s="12"/>
      <c r="K57" s="12"/>
      <c r="L57" s="12"/>
      <c r="M57" s="12"/>
      <c r="N57" s="12"/>
      <c r="O57" s="12">
        <v>1209906</v>
      </c>
      <c r="P57" s="12">
        <v>1234106</v>
      </c>
      <c r="Q57" s="12"/>
      <c r="R57" s="12"/>
      <c r="S57" s="12"/>
    </row>
    <row r="58" spans="2:28" ht="15" thickBot="1" x14ac:dyDescent="0.25">
      <c r="B58" s="54" t="s">
        <v>8</v>
      </c>
      <c r="C58" s="102">
        <f t="shared" ref="C58:F58" si="6">+C10/$O58*100000</f>
        <v>0.90374403077067689</v>
      </c>
      <c r="D58" s="102">
        <f t="shared" si="6"/>
        <v>1.6267392553872182</v>
      </c>
      <c r="E58" s="102">
        <f t="shared" si="6"/>
        <v>0.67780802307800758</v>
      </c>
      <c r="F58" s="102">
        <f t="shared" si="6"/>
        <v>1.3556160461560152</v>
      </c>
      <c r="G58" s="102">
        <f t="shared" si="3"/>
        <v>0.98186845997502481</v>
      </c>
      <c r="H58" s="12"/>
      <c r="I58" s="12"/>
      <c r="J58" s="12"/>
      <c r="K58" s="12"/>
      <c r="L58" s="12"/>
      <c r="M58" s="12"/>
      <c r="N58" s="12"/>
      <c r="O58" s="12">
        <v>2213016</v>
      </c>
      <c r="P58" s="12">
        <v>2240626</v>
      </c>
      <c r="Q58" s="12"/>
      <c r="R58" s="12"/>
      <c r="S58" s="12"/>
    </row>
    <row r="59" spans="2:28" ht="15" thickBot="1" x14ac:dyDescent="0.25">
      <c r="B59" s="54" t="s">
        <v>9</v>
      </c>
      <c r="C59" s="102">
        <f t="shared" ref="C59:F59" si="7">+C11/$O59*100000</f>
        <v>0.33991233660838865</v>
      </c>
      <c r="D59" s="102">
        <f t="shared" si="7"/>
        <v>0.67982467321677731</v>
      </c>
      <c r="E59" s="102">
        <f t="shared" si="7"/>
        <v>0.33991233660838865</v>
      </c>
      <c r="F59" s="102">
        <f t="shared" si="7"/>
        <v>0.33991233660838865</v>
      </c>
      <c r="G59" s="102">
        <f t="shared" si="3"/>
        <v>0.84601796265338303</v>
      </c>
      <c r="H59" s="12"/>
      <c r="I59" s="12"/>
      <c r="J59" s="12"/>
      <c r="K59" s="12"/>
      <c r="L59" s="12"/>
      <c r="M59" s="12"/>
      <c r="N59" s="12"/>
      <c r="O59" s="12">
        <v>588387</v>
      </c>
      <c r="P59" s="12">
        <v>591004</v>
      </c>
      <c r="Q59" s="12"/>
      <c r="R59" s="12"/>
      <c r="S59" s="12"/>
    </row>
    <row r="60" spans="2:28" ht="15" thickBot="1" x14ac:dyDescent="0.25">
      <c r="B60" s="54" t="s">
        <v>55</v>
      </c>
      <c r="C60" s="102">
        <f t="shared" ref="C60:F60" si="8">+C12/$O60*100000</f>
        <v>0.54536995590474147</v>
      </c>
      <c r="D60" s="102">
        <f t="shared" si="8"/>
        <v>0.25170921041757299</v>
      </c>
      <c r="E60" s="102">
        <f t="shared" si="8"/>
        <v>0.46146688576555051</v>
      </c>
      <c r="F60" s="102">
        <f t="shared" si="8"/>
        <v>1.1326914468790785</v>
      </c>
      <c r="G60" s="102">
        <f t="shared" si="3"/>
        <v>1.0045586032282328</v>
      </c>
      <c r="H60" s="12"/>
      <c r="I60" s="12"/>
      <c r="J60" s="12"/>
      <c r="K60" s="12"/>
      <c r="L60" s="12"/>
      <c r="M60" s="12"/>
      <c r="N60" s="12"/>
      <c r="O60" s="12">
        <v>2383703</v>
      </c>
      <c r="P60" s="12">
        <v>2389109</v>
      </c>
      <c r="Q60" s="12"/>
      <c r="R60" s="12"/>
      <c r="S60" s="12"/>
    </row>
    <row r="61" spans="2:28" ht="15" thickBot="1" x14ac:dyDescent="0.25">
      <c r="B61" s="54" t="s">
        <v>49</v>
      </c>
      <c r="C61" s="102">
        <f t="shared" ref="C61:F61" si="9">+C13/$O61*100000</f>
        <v>0.28789598893711682</v>
      </c>
      <c r="D61" s="102">
        <f t="shared" si="9"/>
        <v>0.43184398340567526</v>
      </c>
      <c r="E61" s="102">
        <f t="shared" si="9"/>
        <v>0.52780931305138079</v>
      </c>
      <c r="F61" s="102">
        <f t="shared" si="9"/>
        <v>0.91167063163420314</v>
      </c>
      <c r="G61" s="102">
        <f t="shared" si="3"/>
        <v>0.47537825848027276</v>
      </c>
      <c r="H61" s="12"/>
      <c r="I61" s="12"/>
      <c r="J61" s="12"/>
      <c r="K61" s="12"/>
      <c r="L61" s="12"/>
      <c r="M61" s="12"/>
      <c r="N61" s="12"/>
      <c r="O61" s="12">
        <v>2084086</v>
      </c>
      <c r="P61" s="12">
        <v>2103588</v>
      </c>
      <c r="Q61" s="12"/>
      <c r="R61" s="12"/>
      <c r="S61" s="12"/>
    </row>
    <row r="62" spans="2:28" ht="15" thickBot="1" x14ac:dyDescent="0.25">
      <c r="B62" s="54" t="s">
        <v>26</v>
      </c>
      <c r="C62" s="102">
        <f t="shared" ref="C62:F62" si="10">+C14/$O62*100000</f>
        <v>2.2272946608330106</v>
      </c>
      <c r="D62" s="102">
        <f t="shared" si="10"/>
        <v>3.0119098254446395</v>
      </c>
      <c r="E62" s="102">
        <f t="shared" si="10"/>
        <v>1.4047142463208193</v>
      </c>
      <c r="F62" s="102">
        <f t="shared" si="10"/>
        <v>2.5436717433376996</v>
      </c>
      <c r="G62" s="102">
        <f t="shared" si="3"/>
        <v>2.44900141035132</v>
      </c>
      <c r="H62" s="12"/>
      <c r="I62" s="12"/>
      <c r="J62" s="12"/>
      <c r="K62" s="12"/>
      <c r="L62" s="12"/>
      <c r="M62" s="12"/>
      <c r="N62" s="12"/>
      <c r="O62" s="12">
        <v>7901963</v>
      </c>
      <c r="P62" s="12">
        <v>8044095</v>
      </c>
      <c r="Q62" s="12"/>
      <c r="R62" s="12"/>
      <c r="S62" s="12"/>
    </row>
    <row r="63" spans="2:28" ht="15" thickBot="1" x14ac:dyDescent="0.25">
      <c r="B63" s="54" t="s">
        <v>216</v>
      </c>
      <c r="C63" s="102">
        <f t="shared" ref="C63:F63" si="11">+C15/$O63*100000</f>
        <v>0.59430293537722423</v>
      </c>
      <c r="D63" s="102">
        <f t="shared" si="11"/>
        <v>0.69015824753484101</v>
      </c>
      <c r="E63" s="102">
        <f t="shared" si="11"/>
        <v>0.59430293537722423</v>
      </c>
      <c r="F63" s="102">
        <f t="shared" si="11"/>
        <v>0.93938205914464468</v>
      </c>
      <c r="G63" s="102">
        <f t="shared" si="3"/>
        <v>0.99281929396311541</v>
      </c>
      <c r="H63" s="12"/>
      <c r="I63" s="12"/>
      <c r="J63" s="12"/>
      <c r="K63" s="12"/>
      <c r="L63" s="12"/>
      <c r="M63" s="12"/>
      <c r="N63" s="12"/>
      <c r="O63" s="12">
        <v>5216195</v>
      </c>
      <c r="P63" s="12">
        <v>5338333</v>
      </c>
      <c r="Q63" s="12"/>
      <c r="R63" s="12"/>
      <c r="S63" s="12"/>
    </row>
    <row r="64" spans="2:28" ht="15" thickBot="1" x14ac:dyDescent="0.25">
      <c r="B64" s="54" t="s">
        <v>21</v>
      </c>
      <c r="C64" s="102">
        <f t="shared" ref="C64:F64" si="12">+C16/$O64*100000</f>
        <v>0.18969824699849949</v>
      </c>
      <c r="D64" s="102">
        <f t="shared" si="12"/>
        <v>9.4849123499249746E-2</v>
      </c>
      <c r="E64" s="102">
        <f t="shared" si="12"/>
        <v>0.56909474099549839</v>
      </c>
      <c r="F64" s="102">
        <f t="shared" si="12"/>
        <v>0.47424561749624872</v>
      </c>
      <c r="G64" s="102">
        <f t="shared" si="3"/>
        <v>0.66527908457597962</v>
      </c>
      <c r="H64" s="12"/>
      <c r="I64" s="12"/>
      <c r="J64" s="12"/>
      <c r="K64" s="12"/>
      <c r="L64" s="12"/>
      <c r="M64" s="12"/>
      <c r="N64" s="12"/>
      <c r="O64" s="12">
        <v>1054306</v>
      </c>
      <c r="P64" s="12">
        <v>1052190</v>
      </c>
      <c r="Q64" s="12"/>
      <c r="R64" s="12"/>
      <c r="S64" s="12"/>
    </row>
    <row r="65" spans="2:28" ht="15" thickBot="1" x14ac:dyDescent="0.25">
      <c r="B65" s="54" t="s">
        <v>10</v>
      </c>
      <c r="C65" s="102">
        <f t="shared" ref="C65:F65" si="13">+C17/$O65*100000</f>
        <v>0.18522469978780659</v>
      </c>
      <c r="D65" s="102">
        <f t="shared" si="13"/>
        <v>0.51862915940585841</v>
      </c>
      <c r="E65" s="102">
        <f t="shared" si="13"/>
        <v>0.44453927949073585</v>
      </c>
      <c r="F65" s="102">
        <f t="shared" si="13"/>
        <v>0.48158421944829716</v>
      </c>
      <c r="G65" s="102">
        <f t="shared" si="3"/>
        <v>0.4064852880040648</v>
      </c>
      <c r="H65" s="12"/>
      <c r="I65" s="12"/>
      <c r="J65" s="12"/>
      <c r="K65" s="12"/>
      <c r="L65" s="12"/>
      <c r="M65" s="12"/>
      <c r="N65" s="12"/>
      <c r="O65" s="12">
        <v>2699424</v>
      </c>
      <c r="P65" s="12">
        <v>2706125</v>
      </c>
      <c r="Q65" s="12"/>
      <c r="R65" s="12"/>
      <c r="S65" s="12"/>
    </row>
    <row r="66" spans="2:28" ht="15" thickBot="1" x14ac:dyDescent="0.25">
      <c r="B66" s="54" t="s">
        <v>152</v>
      </c>
      <c r="C66" s="102">
        <f t="shared" ref="C66:F66" si="14">+C18/$O66*100000</f>
        <v>0.2328321572641523</v>
      </c>
      <c r="D66" s="102">
        <f t="shared" si="14"/>
        <v>0.10186406880306663</v>
      </c>
      <c r="E66" s="102">
        <f t="shared" si="14"/>
        <v>0.21828014743514276</v>
      </c>
      <c r="F66" s="102">
        <f t="shared" si="14"/>
        <v>0.29104019658019037</v>
      </c>
      <c r="G66" s="102">
        <f t="shared" si="3"/>
        <v>0.3270256716574102</v>
      </c>
      <c r="H66" s="12"/>
      <c r="I66" s="12"/>
      <c r="J66" s="12"/>
      <c r="K66" s="12"/>
      <c r="L66" s="12"/>
      <c r="M66" s="12"/>
      <c r="N66" s="12"/>
      <c r="O66" s="12">
        <v>6871903</v>
      </c>
      <c r="P66" s="12">
        <v>7033087</v>
      </c>
      <c r="Q66" s="12"/>
      <c r="R66" s="12"/>
      <c r="S66" s="12"/>
    </row>
    <row r="67" spans="2:28" ht="15" thickBot="1" x14ac:dyDescent="0.25">
      <c r="B67" s="54" t="s">
        <v>153</v>
      </c>
      <c r="C67" s="102">
        <f t="shared" ref="C67:F67" si="15">+C19/$O67*100000</f>
        <v>0.64445779188137853</v>
      </c>
      <c r="D67" s="102">
        <f t="shared" si="15"/>
        <v>1.3533613629508949</v>
      </c>
      <c r="E67" s="102">
        <f t="shared" si="15"/>
        <v>0.58001201269324065</v>
      </c>
      <c r="F67" s="102">
        <f t="shared" si="15"/>
        <v>1.1600240253864813</v>
      </c>
      <c r="G67" s="102">
        <f t="shared" si="3"/>
        <v>1.9713693576706299</v>
      </c>
      <c r="H67" s="12"/>
      <c r="I67" s="12"/>
      <c r="J67" s="12"/>
      <c r="K67" s="12"/>
      <c r="L67" s="12"/>
      <c r="M67" s="12"/>
      <c r="N67" s="12"/>
      <c r="O67" s="12">
        <v>1551692</v>
      </c>
      <c r="P67" s="12">
        <v>1572511</v>
      </c>
      <c r="Q67" s="12"/>
      <c r="R67" s="12"/>
      <c r="S67" s="12"/>
    </row>
    <row r="68" spans="2:28" ht="15" thickBot="1" x14ac:dyDescent="0.25">
      <c r="B68" s="54" t="s">
        <v>154</v>
      </c>
      <c r="C68" s="102">
        <f t="shared" ref="C68:F68" si="16">+C20/$O68*100000</f>
        <v>0.29755041619864464</v>
      </c>
      <c r="D68" s="102">
        <f t="shared" si="16"/>
        <v>0.14877520809932232</v>
      </c>
      <c r="E68" s="102">
        <f t="shared" si="16"/>
        <v>0.29755041619864464</v>
      </c>
      <c r="F68" s="102">
        <f t="shared" si="16"/>
        <v>0</v>
      </c>
      <c r="G68" s="102">
        <f t="shared" si="3"/>
        <v>0.44170846946542969</v>
      </c>
      <c r="H68" s="12"/>
      <c r="I68" s="12"/>
      <c r="J68" s="12"/>
      <c r="K68" s="12"/>
      <c r="L68" s="12"/>
      <c r="M68" s="12"/>
      <c r="N68" s="12"/>
      <c r="O68" s="12">
        <v>672155</v>
      </c>
      <c r="P68" s="12">
        <v>679181</v>
      </c>
      <c r="Q68" s="12"/>
      <c r="R68" s="12"/>
      <c r="S68" s="12"/>
    </row>
    <row r="69" spans="2:28" ht="15" thickBot="1" x14ac:dyDescent="0.25">
      <c r="B69" s="54" t="s">
        <v>51</v>
      </c>
      <c r="C69" s="102">
        <f t="shared" ref="C69:F69" si="17">+C21/$O69*100000</f>
        <v>0.22560102368720508</v>
      </c>
      <c r="D69" s="102">
        <f t="shared" si="17"/>
        <v>0.22560102368720508</v>
      </c>
      <c r="E69" s="102">
        <f t="shared" si="17"/>
        <v>0.13536061421232304</v>
      </c>
      <c r="F69" s="102">
        <f t="shared" si="17"/>
        <v>0.31584143316208713</v>
      </c>
      <c r="G69" s="102">
        <f t="shared" si="3"/>
        <v>0.13453373298820948</v>
      </c>
      <c r="H69" s="12"/>
      <c r="I69" s="12"/>
      <c r="J69" s="12"/>
      <c r="K69" s="12"/>
      <c r="L69" s="12"/>
      <c r="M69" s="12"/>
      <c r="N69" s="12"/>
      <c r="O69" s="12">
        <v>2216302</v>
      </c>
      <c r="P69" s="12">
        <v>2229924</v>
      </c>
      <c r="Q69" s="12"/>
      <c r="R69" s="12"/>
      <c r="S69" s="12"/>
    </row>
    <row r="70" spans="2:28" ht="15" thickBot="1" x14ac:dyDescent="0.25">
      <c r="B70" s="54" t="s">
        <v>11</v>
      </c>
      <c r="C70" s="102">
        <f t="shared" ref="C70:F70" si="18">+C22/$O70*100000</f>
        <v>0.31028726394896394</v>
      </c>
      <c r="D70" s="102">
        <f t="shared" si="18"/>
        <v>0.62057452789792789</v>
      </c>
      <c r="E70" s="102">
        <f t="shared" si="18"/>
        <v>0.62057452789792789</v>
      </c>
      <c r="F70" s="102">
        <f t="shared" si="18"/>
        <v>0.93086179184689188</v>
      </c>
      <c r="G70" s="102">
        <f t="shared" si="3"/>
        <v>3.3917223474418705</v>
      </c>
      <c r="H70" s="12"/>
      <c r="I70" s="12"/>
      <c r="J70" s="12"/>
      <c r="K70" s="12"/>
      <c r="L70" s="12"/>
      <c r="M70" s="12"/>
      <c r="N70" s="12"/>
      <c r="O70" s="12">
        <v>322282</v>
      </c>
      <c r="P70" s="12">
        <v>324319</v>
      </c>
      <c r="Q70" s="12"/>
      <c r="R70" s="12"/>
      <c r="S70" s="12"/>
    </row>
    <row r="71" spans="2:28" ht="15" thickBot="1" x14ac:dyDescent="0.25">
      <c r="B71" s="56" t="s">
        <v>22</v>
      </c>
      <c r="C71" s="103">
        <f t="shared" ref="C71:F71" si="19">+C23/$O71*100000</f>
        <v>0.85472998736559336</v>
      </c>
      <c r="D71" s="103">
        <f t="shared" si="19"/>
        <v>0.98990626273971405</v>
      </c>
      <c r="E71" s="103">
        <f t="shared" si="19"/>
        <v>0.69251845691664871</v>
      </c>
      <c r="F71" s="103">
        <f t="shared" si="19"/>
        <v>1.046056407895118</v>
      </c>
      <c r="G71" s="103">
        <f t="shared" si="3"/>
        <v>1.0946175948298233</v>
      </c>
      <c r="H71" s="12"/>
      <c r="I71" s="12"/>
      <c r="J71" s="12"/>
      <c r="K71" s="12"/>
      <c r="L71" s="12"/>
      <c r="M71" s="12"/>
      <c r="N71" s="12"/>
      <c r="O71" s="12">
        <v>48085361</v>
      </c>
      <c r="P71" s="12">
        <v>48692804</v>
      </c>
      <c r="Q71" s="12"/>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RowHeight="12.75" x14ac:dyDescent="0.2"/>
  <cols>
    <col min="1" max="1" width="10.28515625" style="12" customWidth="1"/>
    <col min="2" max="2" width="32.85546875" bestFit="1" customWidth="1"/>
    <col min="3" max="11" width="12.28515625" customWidth="1"/>
    <col min="12" max="12" width="12.42578125" customWidth="1"/>
    <col min="13" max="14" width="0.140625" hidden="1" customWidth="1"/>
    <col min="15" max="15" width="17.85546875" hidden="1" customWidth="1"/>
    <col min="16" max="16" width="0.140625" hidden="1" customWidth="1"/>
    <col min="17" max="17" width="13" customWidth="1"/>
    <col min="18" max="18" width="15.85546875" customWidth="1"/>
    <col min="19" max="19" width="17.140625" customWidth="1"/>
    <col min="20" max="20" width="13.7109375" customWidth="1"/>
    <col min="21" max="21" width="12.140625"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04" t="s">
        <v>218</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238</v>
      </c>
      <c r="D6" s="39" t="s">
        <v>240</v>
      </c>
      <c r="E6" s="39" t="s">
        <v>242</v>
      </c>
      <c r="F6" s="61" t="s">
        <v>257</v>
      </c>
      <c r="G6" s="39" t="s">
        <v>260</v>
      </c>
    </row>
    <row r="7" spans="1:20" ht="17.100000000000001" customHeight="1" thickBot="1" x14ac:dyDescent="0.25">
      <c r="B7" s="54" t="s">
        <v>52</v>
      </c>
      <c r="C7" s="93">
        <v>145</v>
      </c>
      <c r="D7" s="93">
        <v>130</v>
      </c>
      <c r="E7" s="93">
        <v>64</v>
      </c>
      <c r="F7" s="93">
        <v>85</v>
      </c>
      <c r="G7" s="93">
        <v>90</v>
      </c>
    </row>
    <row r="8" spans="1:20" ht="17.100000000000001" customHeight="1" thickBot="1" x14ac:dyDescent="0.25">
      <c r="B8" s="54" t="s">
        <v>53</v>
      </c>
      <c r="C8" s="93">
        <v>7</v>
      </c>
      <c r="D8" s="93">
        <v>12</v>
      </c>
      <c r="E8" s="93">
        <v>4</v>
      </c>
      <c r="F8" s="93">
        <v>5</v>
      </c>
      <c r="G8" s="93">
        <v>5</v>
      </c>
    </row>
    <row r="9" spans="1:20" ht="17.100000000000001" customHeight="1" thickBot="1" x14ac:dyDescent="0.25">
      <c r="B9" s="54" t="s">
        <v>151</v>
      </c>
      <c r="C9" s="93">
        <v>12</v>
      </c>
      <c r="D9" s="93">
        <v>2</v>
      </c>
      <c r="E9" s="93">
        <v>10</v>
      </c>
      <c r="F9" s="93">
        <v>8</v>
      </c>
      <c r="G9" s="93">
        <v>9</v>
      </c>
    </row>
    <row r="10" spans="1:20" ht="17.100000000000001" customHeight="1" thickBot="1" x14ac:dyDescent="0.25">
      <c r="B10" s="54" t="s">
        <v>47</v>
      </c>
      <c r="C10" s="93">
        <v>34</v>
      </c>
      <c r="D10" s="93">
        <v>48</v>
      </c>
      <c r="E10" s="93">
        <v>19</v>
      </c>
      <c r="F10" s="93">
        <v>17</v>
      </c>
      <c r="G10" s="93">
        <v>24</v>
      </c>
    </row>
    <row r="11" spans="1:20" ht="17.100000000000001" customHeight="1" thickBot="1" x14ac:dyDescent="0.25">
      <c r="A11" s="67"/>
      <c r="B11" s="54" t="s">
        <v>8</v>
      </c>
      <c r="C11" s="93">
        <v>28</v>
      </c>
      <c r="D11" s="93">
        <v>48</v>
      </c>
      <c r="E11" s="93">
        <v>25</v>
      </c>
      <c r="F11" s="93">
        <v>39</v>
      </c>
      <c r="G11" s="93">
        <v>27</v>
      </c>
    </row>
    <row r="12" spans="1:20" ht="17.100000000000001" customHeight="1" thickBot="1" x14ac:dyDescent="0.25">
      <c r="A12" s="67"/>
      <c r="B12" s="54" t="s">
        <v>9</v>
      </c>
      <c r="C12" s="93">
        <v>2</v>
      </c>
      <c r="D12" s="93">
        <v>4</v>
      </c>
      <c r="E12" s="93">
        <v>1</v>
      </c>
      <c r="F12" s="93">
        <v>0</v>
      </c>
      <c r="G12" s="93">
        <v>7</v>
      </c>
    </row>
    <row r="13" spans="1:20" ht="17.100000000000001" customHeight="1" thickBot="1" x14ac:dyDescent="0.25">
      <c r="A13" s="67"/>
      <c r="B13" s="54" t="s">
        <v>54</v>
      </c>
      <c r="C13" s="93">
        <v>10</v>
      </c>
      <c r="D13" s="93">
        <v>18</v>
      </c>
      <c r="E13" s="93">
        <v>10</v>
      </c>
      <c r="F13" s="93">
        <v>16</v>
      </c>
      <c r="G13" s="93">
        <v>14</v>
      </c>
    </row>
    <row r="14" spans="1:20" ht="17.100000000000001" customHeight="1" thickBot="1" x14ac:dyDescent="0.25">
      <c r="A14" s="67"/>
      <c r="B14" s="54" t="s">
        <v>49</v>
      </c>
      <c r="C14" s="93">
        <v>60</v>
      </c>
      <c r="D14" s="93">
        <v>57</v>
      </c>
      <c r="E14" s="93">
        <v>19</v>
      </c>
      <c r="F14" s="93">
        <v>15</v>
      </c>
      <c r="G14" s="93">
        <v>35</v>
      </c>
    </row>
    <row r="15" spans="1:20" ht="17.100000000000001" customHeight="1" thickBot="1" x14ac:dyDescent="0.25">
      <c r="A15" s="67"/>
      <c r="B15" s="54" t="s">
        <v>26</v>
      </c>
      <c r="C15" s="93">
        <v>94</v>
      </c>
      <c r="D15" s="93">
        <v>195</v>
      </c>
      <c r="E15" s="93">
        <v>45</v>
      </c>
      <c r="F15" s="93">
        <v>111</v>
      </c>
      <c r="G15" s="93">
        <v>115</v>
      </c>
    </row>
    <row r="16" spans="1:20" ht="17.100000000000001" customHeight="1" thickBot="1" x14ac:dyDescent="0.25">
      <c r="B16" s="54" t="s">
        <v>48</v>
      </c>
      <c r="C16" s="93">
        <v>104</v>
      </c>
      <c r="D16" s="93">
        <v>137</v>
      </c>
      <c r="E16" s="93">
        <v>67</v>
      </c>
      <c r="F16" s="93">
        <v>71</v>
      </c>
      <c r="G16" s="93">
        <v>127</v>
      </c>
    </row>
    <row r="17" spans="2:25" ht="17.100000000000001" customHeight="1" thickBot="1" x14ac:dyDescent="0.25">
      <c r="B17" s="54" t="s">
        <v>21</v>
      </c>
      <c r="C17" s="93">
        <v>10</v>
      </c>
      <c r="D17" s="93">
        <v>13</v>
      </c>
      <c r="E17" s="93">
        <v>13</v>
      </c>
      <c r="F17" s="93">
        <v>8</v>
      </c>
      <c r="G17" s="93">
        <v>13</v>
      </c>
    </row>
    <row r="18" spans="2:25" ht="17.100000000000001" customHeight="1" thickBot="1" x14ac:dyDescent="0.25">
      <c r="B18" s="54" t="s">
        <v>10</v>
      </c>
      <c r="C18" s="93">
        <v>19</v>
      </c>
      <c r="D18" s="93">
        <v>26</v>
      </c>
      <c r="E18" s="93">
        <v>29</v>
      </c>
      <c r="F18" s="93">
        <v>23</v>
      </c>
      <c r="G18" s="93">
        <v>17</v>
      </c>
    </row>
    <row r="19" spans="2:25" ht="17.100000000000001" customHeight="1" thickBot="1" x14ac:dyDescent="0.25">
      <c r="B19" s="54" t="s">
        <v>152</v>
      </c>
      <c r="C19" s="93">
        <v>71</v>
      </c>
      <c r="D19" s="93">
        <v>57</v>
      </c>
      <c r="E19" s="93">
        <v>47</v>
      </c>
      <c r="F19" s="93">
        <v>40</v>
      </c>
      <c r="G19" s="93">
        <v>39</v>
      </c>
    </row>
    <row r="20" spans="2:25" ht="17.100000000000001" customHeight="1" thickBot="1" x14ac:dyDescent="0.25">
      <c r="B20" s="54" t="s">
        <v>153</v>
      </c>
      <c r="C20" s="93">
        <v>18</v>
      </c>
      <c r="D20" s="93">
        <v>18</v>
      </c>
      <c r="E20" s="93">
        <v>7</v>
      </c>
      <c r="F20" s="93">
        <v>16</v>
      </c>
      <c r="G20" s="93">
        <v>17</v>
      </c>
    </row>
    <row r="21" spans="2:25" ht="17.100000000000001" customHeight="1" thickBot="1" x14ac:dyDescent="0.25">
      <c r="B21" s="54" t="s">
        <v>154</v>
      </c>
      <c r="C21" s="93">
        <v>1</v>
      </c>
      <c r="D21" s="93">
        <v>2</v>
      </c>
      <c r="E21" s="93">
        <v>0</v>
      </c>
      <c r="F21" s="93">
        <v>0</v>
      </c>
      <c r="G21" s="93">
        <v>4</v>
      </c>
    </row>
    <row r="22" spans="2:25" ht="17.100000000000001" customHeight="1" thickBot="1" x14ac:dyDescent="0.25">
      <c r="B22" s="54" t="s">
        <v>51</v>
      </c>
      <c r="C22" s="93">
        <v>12</v>
      </c>
      <c r="D22" s="93">
        <v>20</v>
      </c>
      <c r="E22" s="93">
        <v>8</v>
      </c>
      <c r="F22" s="93">
        <v>7</v>
      </c>
      <c r="G22" s="93">
        <v>18</v>
      </c>
    </row>
    <row r="23" spans="2:25" ht="17.100000000000001" customHeight="1" thickBot="1" x14ac:dyDescent="0.25">
      <c r="B23" s="54" t="s">
        <v>11</v>
      </c>
      <c r="C23" s="93">
        <v>2</v>
      </c>
      <c r="D23" s="93">
        <v>3</v>
      </c>
      <c r="E23" s="93">
        <v>5</v>
      </c>
      <c r="F23" s="93">
        <v>8</v>
      </c>
      <c r="G23" s="93">
        <v>2</v>
      </c>
    </row>
    <row r="24" spans="2:25" ht="17.100000000000001" customHeight="1" thickBot="1" x14ac:dyDescent="0.25">
      <c r="B24" s="56" t="s">
        <v>22</v>
      </c>
      <c r="C24" s="96">
        <v>629</v>
      </c>
      <c r="D24" s="96">
        <v>790</v>
      </c>
      <c r="E24" s="96">
        <v>373</v>
      </c>
      <c r="F24" s="96">
        <v>469</v>
      </c>
      <c r="G24" s="96">
        <v>563</v>
      </c>
    </row>
    <row r="25" spans="2:25" x14ac:dyDescent="0.2">
      <c r="C25" s="97"/>
      <c r="D25" s="97"/>
      <c r="E25" s="97"/>
      <c r="F25" s="97"/>
      <c r="G25" s="97"/>
      <c r="H25" s="97"/>
      <c r="I25" s="97"/>
      <c r="J25" s="97"/>
      <c r="K25" s="97"/>
      <c r="L25" s="97"/>
      <c r="M25" s="97"/>
      <c r="N25" s="97"/>
      <c r="O25" s="97"/>
      <c r="P25" s="97"/>
      <c r="Q25" s="97"/>
      <c r="X25" s="92"/>
    </row>
    <row r="27" spans="2:25" ht="39" customHeight="1" x14ac:dyDescent="0.2">
      <c r="B27" s="94"/>
      <c r="C27" s="39" t="s">
        <v>261</v>
      </c>
      <c r="Y27" t="s">
        <v>159</v>
      </c>
    </row>
    <row r="28" spans="2:25" ht="15" thickBot="1" x14ac:dyDescent="0.25">
      <c r="B28" s="54" t="s">
        <v>52</v>
      </c>
      <c r="C28" s="36">
        <f t="shared" ref="C28:C45" si="0">+(G7-C7)/C7</f>
        <v>-0.37931034482758619</v>
      </c>
    </row>
    <row r="29" spans="2:25" ht="15" thickBot="1" x14ac:dyDescent="0.25">
      <c r="B29" s="54" t="s">
        <v>53</v>
      </c>
      <c r="C29" s="36">
        <f t="shared" si="0"/>
        <v>-0.2857142857142857</v>
      </c>
    </row>
    <row r="30" spans="2:25" ht="15" thickBot="1" x14ac:dyDescent="0.25">
      <c r="B30" s="54" t="s">
        <v>151</v>
      </c>
      <c r="C30" s="36">
        <f t="shared" si="0"/>
        <v>-0.25</v>
      </c>
    </row>
    <row r="31" spans="2:25" ht="15" thickBot="1" x14ac:dyDescent="0.25">
      <c r="B31" s="54" t="s">
        <v>47</v>
      </c>
      <c r="C31" s="36">
        <f t="shared" si="0"/>
        <v>-0.29411764705882354</v>
      </c>
    </row>
    <row r="32" spans="2:25" ht="15" thickBot="1" x14ac:dyDescent="0.25">
      <c r="B32" s="54" t="s">
        <v>8</v>
      </c>
      <c r="C32" s="36">
        <f t="shared" si="0"/>
        <v>-3.5714285714285712E-2</v>
      </c>
    </row>
    <row r="33" spans="2:27" ht="15" thickBot="1" x14ac:dyDescent="0.25">
      <c r="B33" s="54" t="s">
        <v>9</v>
      </c>
      <c r="C33" s="36">
        <f t="shared" si="0"/>
        <v>2.5</v>
      </c>
    </row>
    <row r="34" spans="2:27" ht="15" thickBot="1" x14ac:dyDescent="0.25">
      <c r="B34" s="54" t="s">
        <v>54</v>
      </c>
      <c r="C34" s="36">
        <f t="shared" si="0"/>
        <v>0.4</v>
      </c>
    </row>
    <row r="35" spans="2:27" ht="15" thickBot="1" x14ac:dyDescent="0.25">
      <c r="B35" s="54" t="s">
        <v>49</v>
      </c>
      <c r="C35" s="36">
        <f t="shared" si="0"/>
        <v>-0.41666666666666669</v>
      </c>
    </row>
    <row r="36" spans="2:27" ht="15" thickBot="1" x14ac:dyDescent="0.25">
      <c r="B36" s="54" t="s">
        <v>26</v>
      </c>
      <c r="C36" s="36">
        <f t="shared" si="0"/>
        <v>0.22340425531914893</v>
      </c>
    </row>
    <row r="37" spans="2:27" ht="15" thickBot="1" x14ac:dyDescent="0.25">
      <c r="B37" s="54" t="s">
        <v>48</v>
      </c>
      <c r="C37" s="36">
        <f t="shared" si="0"/>
        <v>0.22115384615384615</v>
      </c>
    </row>
    <row r="38" spans="2:27" ht="15" thickBot="1" x14ac:dyDescent="0.25">
      <c r="B38" s="54" t="s">
        <v>21</v>
      </c>
      <c r="C38" s="36">
        <f t="shared" si="0"/>
        <v>0.3</v>
      </c>
    </row>
    <row r="39" spans="2:27" ht="15" thickBot="1" x14ac:dyDescent="0.25">
      <c r="B39" s="54" t="s">
        <v>10</v>
      </c>
      <c r="C39" s="36">
        <f t="shared" si="0"/>
        <v>-0.10526315789473684</v>
      </c>
    </row>
    <row r="40" spans="2:27" ht="15" thickBot="1" x14ac:dyDescent="0.25">
      <c r="B40" s="54" t="s">
        <v>152</v>
      </c>
      <c r="C40" s="36">
        <f t="shared" si="0"/>
        <v>-0.45070422535211269</v>
      </c>
    </row>
    <row r="41" spans="2:27" ht="15" thickBot="1" x14ac:dyDescent="0.25">
      <c r="B41" s="54" t="s">
        <v>153</v>
      </c>
      <c r="C41" s="36">
        <f t="shared" si="0"/>
        <v>-5.5555555555555552E-2</v>
      </c>
    </row>
    <row r="42" spans="2:27" ht="15" thickBot="1" x14ac:dyDescent="0.25">
      <c r="B42" s="54" t="s">
        <v>154</v>
      </c>
      <c r="C42" s="36">
        <f t="shared" si="0"/>
        <v>3</v>
      </c>
    </row>
    <row r="43" spans="2:27" ht="15" thickBot="1" x14ac:dyDescent="0.25">
      <c r="B43" s="54" t="s">
        <v>51</v>
      </c>
      <c r="C43" s="36">
        <f t="shared" si="0"/>
        <v>0.5</v>
      </c>
    </row>
    <row r="44" spans="2:27" ht="15" thickBot="1" x14ac:dyDescent="0.25">
      <c r="B44" s="54" t="s">
        <v>11</v>
      </c>
      <c r="C44" s="36">
        <f t="shared" si="0"/>
        <v>0</v>
      </c>
    </row>
    <row r="45" spans="2:27" ht="15" thickBot="1" x14ac:dyDescent="0.25">
      <c r="B45" s="56" t="s">
        <v>22</v>
      </c>
      <c r="C45" s="65">
        <f t="shared" si="0"/>
        <v>-0.10492845786963434</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237</v>
      </c>
      <c r="D51" s="38" t="s">
        <v>240</v>
      </c>
      <c r="E51" s="38" t="s">
        <v>242</v>
      </c>
      <c r="F51" s="60" t="s">
        <v>257</v>
      </c>
      <c r="G51" s="38" t="s">
        <v>258</v>
      </c>
      <c r="H51" s="12"/>
      <c r="I51" s="12"/>
      <c r="J51" s="12"/>
      <c r="K51" s="12"/>
      <c r="L51" s="12"/>
      <c r="M51" s="12"/>
      <c r="N51" s="12"/>
      <c r="O51" s="12">
        <v>2023</v>
      </c>
      <c r="P51" s="12">
        <v>2024</v>
      </c>
      <c r="Q51" s="12"/>
      <c r="R51" s="12"/>
    </row>
    <row r="52" spans="2:27" ht="15" thickBot="1" x14ac:dyDescent="0.25">
      <c r="B52" s="54" t="s">
        <v>52</v>
      </c>
      <c r="C52" s="102">
        <f>+C7/$O52*100000</f>
        <v>1.6566331821112863</v>
      </c>
      <c r="D52" s="102">
        <f t="shared" ref="D52:F52" si="1">+D7/$O52*100000</f>
        <v>1.4852573356859808</v>
      </c>
      <c r="E52" s="102">
        <f t="shared" si="1"/>
        <v>0.73120361141463686</v>
      </c>
      <c r="F52" s="102">
        <f t="shared" si="1"/>
        <v>0.97112979641006436</v>
      </c>
      <c r="G52" s="102">
        <f>+G7/$P52*100000</f>
        <v>1.0227886400456754</v>
      </c>
      <c r="H52" s="12"/>
      <c r="I52" s="12"/>
      <c r="J52" s="12"/>
      <c r="K52" s="12"/>
      <c r="L52" s="12"/>
      <c r="M52" s="12"/>
      <c r="N52" s="12"/>
      <c r="O52" s="12">
        <v>8752692</v>
      </c>
      <c r="P52" s="12">
        <v>8799472</v>
      </c>
      <c r="Q52" s="12"/>
      <c r="R52" s="12"/>
    </row>
    <row r="53" spans="2:27" ht="15" thickBot="1" x14ac:dyDescent="0.25">
      <c r="B53" s="54" t="s">
        <v>53</v>
      </c>
      <c r="C53" s="102">
        <f t="shared" ref="C53:F53" si="2">+C8/$O53*100000</f>
        <v>0.52188603649176279</v>
      </c>
      <c r="D53" s="102">
        <f t="shared" si="2"/>
        <v>0.89466177684302195</v>
      </c>
      <c r="E53" s="102">
        <f t="shared" si="2"/>
        <v>0.29822059228100734</v>
      </c>
      <c r="F53" s="102">
        <f t="shared" si="2"/>
        <v>0.3727757403512591</v>
      </c>
      <c r="G53" s="102">
        <f t="shared" ref="G53:G69" si="3">+G8/$P53*100000</f>
        <v>0.3712487173356816</v>
      </c>
      <c r="H53" s="12"/>
      <c r="I53" s="12"/>
      <c r="J53" s="12"/>
      <c r="K53" s="12"/>
      <c r="L53" s="12"/>
      <c r="M53" s="12"/>
      <c r="N53" s="12"/>
      <c r="O53" s="12">
        <v>1341289</v>
      </c>
      <c r="P53" s="12">
        <v>1346806</v>
      </c>
      <c r="Q53" s="12"/>
      <c r="R53" s="12"/>
    </row>
    <row r="54" spans="2:27" ht="15" thickBot="1" x14ac:dyDescent="0.25">
      <c r="B54" s="54" t="s">
        <v>151</v>
      </c>
      <c r="C54" s="102">
        <f t="shared" ref="C54:F54" si="4">+C9/$O54*100000</f>
        <v>1.19277180287458</v>
      </c>
      <c r="D54" s="102">
        <f t="shared" si="4"/>
        <v>0.19879530047909666</v>
      </c>
      <c r="E54" s="102">
        <f t="shared" si="4"/>
        <v>0.99397650239548341</v>
      </c>
      <c r="F54" s="102">
        <f t="shared" si="4"/>
        <v>0.79518120191638664</v>
      </c>
      <c r="G54" s="102">
        <f t="shared" si="3"/>
        <v>0.8925667044850486</v>
      </c>
      <c r="H54" s="12"/>
      <c r="I54" s="12"/>
      <c r="J54" s="12"/>
      <c r="K54" s="12"/>
      <c r="L54" s="12"/>
      <c r="M54" s="12"/>
      <c r="N54" s="12"/>
      <c r="O54" s="12">
        <v>1006060</v>
      </c>
      <c r="P54" s="12">
        <v>1008328</v>
      </c>
      <c r="Q54" s="12"/>
      <c r="R54" s="12"/>
    </row>
    <row r="55" spans="2:27" ht="15" thickBot="1" x14ac:dyDescent="0.25">
      <c r="B55" s="54" t="s">
        <v>47</v>
      </c>
      <c r="C55" s="102">
        <f t="shared" ref="C55:F55" si="5">+C10/$O55*100000</f>
        <v>2.8101356634317045</v>
      </c>
      <c r="D55" s="102">
        <f t="shared" si="5"/>
        <v>3.9672503483741712</v>
      </c>
      <c r="E55" s="102">
        <f t="shared" si="5"/>
        <v>1.5703699295647762</v>
      </c>
      <c r="F55" s="102">
        <f t="shared" si="5"/>
        <v>1.4050678317158523</v>
      </c>
      <c r="G55" s="102">
        <f t="shared" si="3"/>
        <v>1.9447276003844081</v>
      </c>
      <c r="H55" s="12"/>
      <c r="I55" s="12"/>
      <c r="J55" s="12"/>
      <c r="K55" s="12"/>
      <c r="L55" s="12"/>
      <c r="M55" s="12"/>
      <c r="N55" s="12"/>
      <c r="O55" s="12">
        <v>1209906</v>
      </c>
      <c r="P55" s="12">
        <v>1234106</v>
      </c>
      <c r="Q55" s="12"/>
      <c r="R55" s="12"/>
    </row>
    <row r="56" spans="2:27" ht="15" thickBot="1" x14ac:dyDescent="0.25">
      <c r="B56" s="54" t="s">
        <v>8</v>
      </c>
      <c r="C56" s="102">
        <f t="shared" ref="C56:F56" si="6">+C11/$O56*100000</f>
        <v>1.2652416430789475</v>
      </c>
      <c r="D56" s="102">
        <f t="shared" si="6"/>
        <v>2.1689856738496243</v>
      </c>
      <c r="E56" s="102">
        <f t="shared" si="6"/>
        <v>1.1296800384633461</v>
      </c>
      <c r="F56" s="102">
        <f t="shared" si="6"/>
        <v>1.7623008600028198</v>
      </c>
      <c r="G56" s="102">
        <f t="shared" si="3"/>
        <v>1.2050203826966213</v>
      </c>
      <c r="H56" s="12"/>
      <c r="I56" s="12"/>
      <c r="J56" s="12"/>
      <c r="K56" s="12"/>
      <c r="L56" s="12"/>
      <c r="M56" s="12"/>
      <c r="N56" s="12"/>
      <c r="O56" s="12">
        <v>2213016</v>
      </c>
      <c r="P56" s="12">
        <v>2240626</v>
      </c>
      <c r="Q56" s="12"/>
      <c r="R56" s="12"/>
    </row>
    <row r="57" spans="2:27" ht="15" thickBot="1" x14ac:dyDescent="0.25">
      <c r="B57" s="54" t="s">
        <v>9</v>
      </c>
      <c r="C57" s="102">
        <f t="shared" ref="C57:F57" si="7">+C12/$O57*100000</f>
        <v>0.33991233660838865</v>
      </c>
      <c r="D57" s="102">
        <f t="shared" si="7"/>
        <v>0.67982467321677731</v>
      </c>
      <c r="E57" s="102">
        <f t="shared" si="7"/>
        <v>0.16995616830419433</v>
      </c>
      <c r="F57" s="102">
        <f t="shared" si="7"/>
        <v>0</v>
      </c>
      <c r="G57" s="102">
        <f t="shared" si="3"/>
        <v>1.1844251477147363</v>
      </c>
      <c r="H57" s="12"/>
      <c r="I57" s="12"/>
      <c r="J57" s="12"/>
      <c r="K57" s="12"/>
      <c r="L57" s="12"/>
      <c r="M57" s="12"/>
      <c r="N57" s="12"/>
      <c r="O57" s="12">
        <v>588387</v>
      </c>
      <c r="P57" s="12">
        <v>591004</v>
      </c>
      <c r="Q57" s="12"/>
      <c r="R57" s="12"/>
    </row>
    <row r="58" spans="2:27" ht="15" thickBot="1" x14ac:dyDescent="0.25">
      <c r="B58" s="54" t="s">
        <v>55</v>
      </c>
      <c r="C58" s="102">
        <f t="shared" ref="C58:F58" si="8">+C13/$O58*100000</f>
        <v>0.41951535069595502</v>
      </c>
      <c r="D58" s="102">
        <f t="shared" si="8"/>
        <v>0.75512763125271898</v>
      </c>
      <c r="E58" s="102">
        <f t="shared" si="8"/>
        <v>0.41951535069595502</v>
      </c>
      <c r="F58" s="102">
        <f t="shared" si="8"/>
        <v>0.67122456111352802</v>
      </c>
      <c r="G58" s="102">
        <f t="shared" si="3"/>
        <v>0.5859925185498025</v>
      </c>
      <c r="H58" s="12"/>
      <c r="I58" s="12"/>
      <c r="J58" s="12"/>
      <c r="K58" s="12"/>
      <c r="L58" s="12"/>
      <c r="M58" s="12"/>
      <c r="N58" s="12"/>
      <c r="O58" s="12">
        <v>2383703</v>
      </c>
      <c r="P58" s="12">
        <v>2389109</v>
      </c>
      <c r="Q58" s="12"/>
      <c r="R58" s="12"/>
    </row>
    <row r="59" spans="2:27" ht="15" thickBot="1" x14ac:dyDescent="0.25">
      <c r="B59" s="54" t="s">
        <v>49</v>
      </c>
      <c r="C59" s="102">
        <f t="shared" ref="C59:F59" si="9">+C14/$O59*100000</f>
        <v>2.8789598893711679</v>
      </c>
      <c r="D59" s="102">
        <f t="shared" si="9"/>
        <v>2.7350118949026094</v>
      </c>
      <c r="E59" s="102">
        <f t="shared" si="9"/>
        <v>0.91167063163420314</v>
      </c>
      <c r="F59" s="102">
        <f t="shared" si="9"/>
        <v>0.71973997234279197</v>
      </c>
      <c r="G59" s="102">
        <f t="shared" si="3"/>
        <v>1.6638239046809546</v>
      </c>
      <c r="H59" s="12"/>
      <c r="I59" s="12"/>
      <c r="J59" s="12"/>
      <c r="K59" s="12"/>
      <c r="L59" s="12"/>
      <c r="M59" s="12"/>
      <c r="N59" s="12"/>
      <c r="O59" s="12">
        <v>2084086</v>
      </c>
      <c r="P59" s="12">
        <v>2103588</v>
      </c>
      <c r="Q59" s="12"/>
      <c r="R59" s="12"/>
    </row>
    <row r="60" spans="2:27" ht="15" thickBot="1" x14ac:dyDescent="0.25">
      <c r="B60" s="54" t="s">
        <v>26</v>
      </c>
      <c r="C60" s="102">
        <f t="shared" ref="C60:F60" si="10">+C15/$O60*100000</f>
        <v>1.1895778302176307</v>
      </c>
      <c r="D60" s="102">
        <f t="shared" si="10"/>
        <v>2.4677412435365746</v>
      </c>
      <c r="E60" s="102">
        <f t="shared" si="10"/>
        <v>0.56947874850844016</v>
      </c>
      <c r="F60" s="102">
        <f t="shared" si="10"/>
        <v>1.4047142463208193</v>
      </c>
      <c r="G60" s="102">
        <f t="shared" si="3"/>
        <v>1.4296201126416332</v>
      </c>
      <c r="H60" s="12"/>
      <c r="I60" s="12"/>
      <c r="J60" s="12"/>
      <c r="K60" s="12"/>
      <c r="L60" s="12"/>
      <c r="M60" s="12"/>
      <c r="N60" s="12"/>
      <c r="O60" s="12">
        <v>7901963</v>
      </c>
      <c r="P60" s="12">
        <v>8044095</v>
      </c>
      <c r="Q60" s="12"/>
      <c r="R60" s="12"/>
    </row>
    <row r="61" spans="2:27" ht="15" thickBot="1" x14ac:dyDescent="0.25">
      <c r="B61" s="54" t="s">
        <v>216</v>
      </c>
      <c r="C61" s="102">
        <f t="shared" ref="C61:F61" si="11">+C16/$O61*100000</f>
        <v>1.9937904928784296</v>
      </c>
      <c r="D61" s="102">
        <f t="shared" si="11"/>
        <v>2.6264355531187005</v>
      </c>
      <c r="E61" s="102">
        <f t="shared" si="11"/>
        <v>1.2844611829120653</v>
      </c>
      <c r="F61" s="102">
        <f t="shared" si="11"/>
        <v>1.3611454326381587</v>
      </c>
      <c r="G61" s="102">
        <f t="shared" si="3"/>
        <v>2.3790198176097297</v>
      </c>
      <c r="H61" s="12"/>
      <c r="I61" s="12"/>
      <c r="J61" s="12"/>
      <c r="K61" s="12"/>
      <c r="L61" s="12"/>
      <c r="M61" s="12"/>
      <c r="N61" s="12"/>
      <c r="O61" s="12">
        <v>5216195</v>
      </c>
      <c r="P61" s="12">
        <v>5338333</v>
      </c>
      <c r="Q61" s="12"/>
      <c r="R61" s="12"/>
    </row>
    <row r="62" spans="2:27" ht="15" thickBot="1" x14ac:dyDescent="0.25">
      <c r="B62" s="54" t="s">
        <v>21</v>
      </c>
      <c r="C62" s="102">
        <f t="shared" ref="C62:F62" si="12">+C17/$O62*100000</f>
        <v>0.94849123499249743</v>
      </c>
      <c r="D62" s="102">
        <f t="shared" si="12"/>
        <v>1.2330386054902467</v>
      </c>
      <c r="E62" s="102">
        <f t="shared" si="12"/>
        <v>1.2330386054902467</v>
      </c>
      <c r="F62" s="102">
        <f t="shared" si="12"/>
        <v>0.75879298799399797</v>
      </c>
      <c r="G62" s="102">
        <f t="shared" si="3"/>
        <v>1.2355182999268193</v>
      </c>
      <c r="H62" s="12"/>
      <c r="I62" s="12"/>
      <c r="J62" s="12"/>
      <c r="K62" s="12"/>
      <c r="L62" s="12"/>
      <c r="M62" s="12"/>
      <c r="N62" s="12"/>
      <c r="O62" s="12">
        <v>1054306</v>
      </c>
      <c r="P62" s="12">
        <v>1052190</v>
      </c>
      <c r="Q62" s="12"/>
      <c r="R62" s="12"/>
    </row>
    <row r="63" spans="2:27" ht="15" thickBot="1" x14ac:dyDescent="0.25">
      <c r="B63" s="54" t="s">
        <v>10</v>
      </c>
      <c r="C63" s="102">
        <f t="shared" ref="C63:F63" si="13">+C18/$O63*100000</f>
        <v>0.70385385919366505</v>
      </c>
      <c r="D63" s="102">
        <f t="shared" si="13"/>
        <v>0.96316843889659431</v>
      </c>
      <c r="E63" s="102">
        <f t="shared" si="13"/>
        <v>1.0743032587692782</v>
      </c>
      <c r="F63" s="102">
        <f t="shared" si="13"/>
        <v>0.85203361902391028</v>
      </c>
      <c r="G63" s="102">
        <f t="shared" si="3"/>
        <v>0.62820453600628201</v>
      </c>
      <c r="H63" s="12"/>
      <c r="I63" s="12"/>
      <c r="J63" s="12"/>
      <c r="K63" s="12"/>
      <c r="L63" s="12"/>
      <c r="M63" s="12"/>
      <c r="N63" s="12"/>
      <c r="O63" s="12">
        <v>2699424</v>
      </c>
      <c r="P63" s="12">
        <v>2706125</v>
      </c>
      <c r="Q63" s="12"/>
      <c r="R63" s="12"/>
    </row>
    <row r="64" spans="2:27" ht="15" thickBot="1" x14ac:dyDescent="0.25">
      <c r="B64" s="54" t="s">
        <v>152</v>
      </c>
      <c r="C64" s="102">
        <f t="shared" ref="C64:F64" si="14">+C19/$O64*100000</f>
        <v>1.0331926978596759</v>
      </c>
      <c r="D64" s="102">
        <f t="shared" si="14"/>
        <v>0.82946456025354254</v>
      </c>
      <c r="E64" s="102">
        <f t="shared" si="14"/>
        <v>0.68394446196344738</v>
      </c>
      <c r="F64" s="102">
        <f t="shared" si="14"/>
        <v>0.58208039316038074</v>
      </c>
      <c r="G64" s="102">
        <f t="shared" si="3"/>
        <v>0.55452179107126076</v>
      </c>
      <c r="H64" s="12"/>
      <c r="I64" s="12"/>
      <c r="J64" s="12"/>
      <c r="K64" s="12"/>
      <c r="L64" s="12"/>
      <c r="M64" s="12"/>
      <c r="N64" s="12"/>
      <c r="O64" s="12">
        <v>6871903</v>
      </c>
      <c r="P64" s="12">
        <v>7033087</v>
      </c>
      <c r="Q64" s="12"/>
      <c r="R64" s="12"/>
    </row>
    <row r="65" spans="2:27" ht="15" thickBot="1" x14ac:dyDescent="0.25">
      <c r="B65" s="54" t="s">
        <v>153</v>
      </c>
      <c r="C65" s="102">
        <f t="shared" ref="C65:F65" si="15">+C20/$O65*100000</f>
        <v>1.1600240253864813</v>
      </c>
      <c r="D65" s="102">
        <f t="shared" si="15"/>
        <v>1.1600240253864813</v>
      </c>
      <c r="E65" s="102">
        <f t="shared" si="15"/>
        <v>0.45112045431696501</v>
      </c>
      <c r="F65" s="102">
        <f t="shared" si="15"/>
        <v>1.0311324670102058</v>
      </c>
      <c r="G65" s="102">
        <f t="shared" si="3"/>
        <v>1.0810735187226035</v>
      </c>
      <c r="H65" s="12"/>
      <c r="I65" s="12"/>
      <c r="J65" s="12"/>
      <c r="K65" s="12"/>
      <c r="L65" s="12"/>
      <c r="M65" s="12"/>
      <c r="N65" s="12"/>
      <c r="O65" s="12">
        <v>1551692</v>
      </c>
      <c r="P65" s="12">
        <v>1572511</v>
      </c>
      <c r="Q65" s="12"/>
      <c r="R65" s="12"/>
    </row>
    <row r="66" spans="2:27" ht="15" thickBot="1" x14ac:dyDescent="0.25">
      <c r="B66" s="54" t="s">
        <v>154</v>
      </c>
      <c r="C66" s="102">
        <f t="shared" ref="C66:F66" si="16">+C21/$O66*100000</f>
        <v>0.14877520809932232</v>
      </c>
      <c r="D66" s="102">
        <f t="shared" si="16"/>
        <v>0.29755041619864464</v>
      </c>
      <c r="E66" s="102">
        <f t="shared" si="16"/>
        <v>0</v>
      </c>
      <c r="F66" s="102">
        <f t="shared" si="16"/>
        <v>0</v>
      </c>
      <c r="G66" s="102">
        <f t="shared" si="3"/>
        <v>0.58894462595390629</v>
      </c>
      <c r="H66" s="12"/>
      <c r="I66" s="12"/>
      <c r="J66" s="12"/>
      <c r="K66" s="12"/>
      <c r="L66" s="12"/>
      <c r="M66" s="12"/>
      <c r="N66" s="12"/>
      <c r="O66" s="12">
        <v>672155</v>
      </c>
      <c r="P66" s="12">
        <v>679181</v>
      </c>
      <c r="Q66" s="12"/>
      <c r="R66" s="12"/>
    </row>
    <row r="67" spans="2:27" ht="15" thickBot="1" x14ac:dyDescent="0.25">
      <c r="B67" s="54" t="s">
        <v>51</v>
      </c>
      <c r="C67" s="102">
        <f t="shared" ref="C67:F67" si="17">+C22/$O67*100000</f>
        <v>0.54144245684929215</v>
      </c>
      <c r="D67" s="102">
        <f t="shared" si="17"/>
        <v>0.90240409474882033</v>
      </c>
      <c r="E67" s="102">
        <f t="shared" si="17"/>
        <v>0.36096163789952812</v>
      </c>
      <c r="F67" s="102">
        <f t="shared" si="17"/>
        <v>0.31584143316208713</v>
      </c>
      <c r="G67" s="102">
        <f t="shared" si="3"/>
        <v>0.80720239792925674</v>
      </c>
      <c r="H67" s="12"/>
      <c r="I67" s="12"/>
      <c r="J67" s="12"/>
      <c r="K67" s="12"/>
      <c r="L67" s="12"/>
      <c r="M67" s="12"/>
      <c r="N67" s="12"/>
      <c r="O67" s="12">
        <v>2216302</v>
      </c>
      <c r="P67" s="12">
        <v>2229924</v>
      </c>
      <c r="Q67" s="12"/>
      <c r="R67" s="12"/>
    </row>
    <row r="68" spans="2:27" ht="15" thickBot="1" x14ac:dyDescent="0.25">
      <c r="B68" s="54" t="s">
        <v>11</v>
      </c>
      <c r="C68" s="102">
        <f t="shared" ref="C68:F68" si="18">+C23/$O68*100000</f>
        <v>0.62057452789792789</v>
      </c>
      <c r="D68" s="102">
        <f t="shared" si="18"/>
        <v>0.93086179184689188</v>
      </c>
      <c r="E68" s="102">
        <f t="shared" si="18"/>
        <v>1.5514363197448198</v>
      </c>
      <c r="F68" s="102">
        <f t="shared" si="18"/>
        <v>2.4822981115917115</v>
      </c>
      <c r="G68" s="102">
        <f t="shared" si="3"/>
        <v>0.6166767904439765</v>
      </c>
      <c r="H68" s="12"/>
      <c r="I68" s="12"/>
      <c r="J68" s="12"/>
      <c r="K68" s="12"/>
      <c r="L68" s="12"/>
      <c r="M68" s="12"/>
      <c r="N68" s="12"/>
      <c r="O68" s="12">
        <v>322282</v>
      </c>
      <c r="P68" s="12">
        <v>324319</v>
      </c>
      <c r="Q68" s="12"/>
      <c r="R68" s="12"/>
    </row>
    <row r="69" spans="2:27" ht="15" thickBot="1" x14ac:dyDescent="0.25">
      <c r="B69" s="56" t="s">
        <v>22</v>
      </c>
      <c r="C69" s="103">
        <f t="shared" ref="C69:F69" si="19">+C24/$O69*100000</f>
        <v>1.3080904186203364</v>
      </c>
      <c r="D69" s="103">
        <f t="shared" si="19"/>
        <v>1.6429116545470044</v>
      </c>
      <c r="E69" s="103">
        <f t="shared" si="19"/>
        <v>0.77570385714687684</v>
      </c>
      <c r="F69" s="103">
        <f t="shared" si="19"/>
        <v>0.97534881769942428</v>
      </c>
      <c r="G69" s="103">
        <f t="shared" si="3"/>
        <v>1.156228341255517</v>
      </c>
      <c r="H69" s="12"/>
      <c r="I69" s="12"/>
      <c r="J69" s="12"/>
      <c r="K69" s="12"/>
      <c r="L69" s="12"/>
      <c r="M69" s="12"/>
      <c r="N69" s="12"/>
      <c r="O69" s="12">
        <v>48085361</v>
      </c>
      <c r="P69" s="12">
        <v>48692804</v>
      </c>
      <c r="Q69" s="12"/>
      <c r="R69" s="12"/>
    </row>
    <row r="70" spans="2:27" ht="13.5" thickBot="1" x14ac:dyDescent="0.25">
      <c r="B70" s="12"/>
      <c r="C70" s="102"/>
      <c r="D70" s="102"/>
      <c r="E70" s="102"/>
      <c r="F70" s="102"/>
      <c r="G70" s="102"/>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2"/>
      <c r="D71" s="102"/>
      <c r="E71" s="102"/>
      <c r="F71" s="102"/>
      <c r="G71" s="102"/>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Q60"/>
  <sheetViews>
    <sheetView zoomScaleNormal="100" workbookViewId="0"/>
  </sheetViews>
  <sheetFormatPr baseColWidth="10" defaultRowHeight="12.75" x14ac:dyDescent="0.2"/>
  <cols>
    <col min="1" max="1" width="10.28515625" style="12" customWidth="1"/>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B3" s="10"/>
      <c r="C3" s="52"/>
      <c r="D3" s="52"/>
      <c r="E3" s="52"/>
      <c r="F3" s="52"/>
      <c r="G3" s="52"/>
      <c r="H3" s="52"/>
      <c r="I3" s="52"/>
      <c r="J3" s="52"/>
      <c r="K3" s="52"/>
      <c r="L3" s="52"/>
      <c r="M3" s="52"/>
      <c r="N3" s="52"/>
      <c r="O3" s="52"/>
      <c r="P3" s="52"/>
      <c r="Q3" s="52"/>
    </row>
    <row r="4" spans="1:17" ht="15" x14ac:dyDescent="0.2">
      <c r="C4" s="52"/>
      <c r="D4" s="52"/>
      <c r="E4" s="52"/>
      <c r="F4" s="52"/>
      <c r="G4" s="52"/>
      <c r="H4" s="52"/>
      <c r="I4" s="52"/>
      <c r="J4" s="52"/>
      <c r="K4" s="52"/>
      <c r="L4" s="52"/>
      <c r="M4" s="52"/>
      <c r="N4" s="52"/>
      <c r="O4" s="52"/>
      <c r="P4" s="52"/>
      <c r="Q4" s="52"/>
    </row>
    <row r="5" spans="1:17" ht="18.75" customHeight="1" x14ac:dyDescent="0.2">
      <c r="B5" s="12"/>
      <c r="C5" s="12"/>
      <c r="D5" s="12"/>
      <c r="E5" s="12"/>
      <c r="F5" s="12"/>
      <c r="G5" s="12"/>
      <c r="H5" s="12"/>
      <c r="I5" s="12"/>
      <c r="J5" s="12"/>
      <c r="K5" s="12"/>
      <c r="L5" s="12"/>
      <c r="M5" s="12"/>
      <c r="N5" s="12"/>
      <c r="O5" s="12"/>
      <c r="P5" s="12"/>
      <c r="Q5" s="12"/>
    </row>
    <row r="6" spans="1:17" ht="85.5" customHeight="1" x14ac:dyDescent="0.2">
      <c r="B6" s="94"/>
      <c r="C6" s="39" t="s">
        <v>230</v>
      </c>
      <c r="D6" s="39" t="s">
        <v>229</v>
      </c>
      <c r="E6" s="39" t="s">
        <v>209</v>
      </c>
      <c r="F6" s="39" t="s">
        <v>161</v>
      </c>
      <c r="G6" s="39" t="s">
        <v>219</v>
      </c>
      <c r="H6" s="39" t="s">
        <v>221</v>
      </c>
      <c r="I6" s="39" t="s">
        <v>220</v>
      </c>
      <c r="J6" s="39" t="s">
        <v>210</v>
      </c>
      <c r="K6" s="39" t="s">
        <v>211</v>
      </c>
      <c r="L6" s="39" t="s">
        <v>213</v>
      </c>
      <c r="M6" s="39" t="s">
        <v>212</v>
      </c>
      <c r="N6" s="39" t="s">
        <v>231</v>
      </c>
      <c r="O6" s="39" t="s">
        <v>214</v>
      </c>
    </row>
    <row r="7" spans="1:17" ht="17.100000000000001" customHeight="1" thickBot="1" x14ac:dyDescent="0.25">
      <c r="B7" s="54" t="s">
        <v>165</v>
      </c>
      <c r="C7" s="93">
        <v>160</v>
      </c>
      <c r="D7" s="93">
        <v>3</v>
      </c>
      <c r="E7" s="93">
        <v>12</v>
      </c>
      <c r="F7" s="106">
        <v>175</v>
      </c>
      <c r="G7" s="93">
        <v>585</v>
      </c>
      <c r="H7" s="93">
        <v>522</v>
      </c>
      <c r="I7" s="108">
        <v>138</v>
      </c>
      <c r="J7" s="93">
        <v>4968</v>
      </c>
      <c r="K7" s="93">
        <v>174</v>
      </c>
      <c r="L7" s="93">
        <v>60</v>
      </c>
      <c r="M7" s="93">
        <v>97</v>
      </c>
      <c r="N7" s="93">
        <v>17</v>
      </c>
      <c r="O7" s="93">
        <v>11</v>
      </c>
      <c r="P7" s="93"/>
    </row>
    <row r="8" spans="1:17" ht="17.100000000000001" customHeight="1" thickBot="1" x14ac:dyDescent="0.25">
      <c r="B8" s="54" t="s">
        <v>174</v>
      </c>
      <c r="C8" s="93">
        <v>233</v>
      </c>
      <c r="D8" s="93">
        <v>0</v>
      </c>
      <c r="E8" s="93">
        <v>66</v>
      </c>
      <c r="F8" s="106">
        <v>299</v>
      </c>
      <c r="G8" s="93">
        <v>1046</v>
      </c>
      <c r="H8" s="93">
        <v>857</v>
      </c>
      <c r="I8" s="108">
        <v>212</v>
      </c>
      <c r="J8" s="93">
        <v>8259</v>
      </c>
      <c r="K8" s="93">
        <v>152</v>
      </c>
      <c r="L8" s="93">
        <v>43</v>
      </c>
      <c r="M8" s="93">
        <v>105</v>
      </c>
      <c r="N8" s="93">
        <v>4</v>
      </c>
      <c r="O8" s="93">
        <v>15</v>
      </c>
    </row>
    <row r="9" spans="1:17" ht="17.100000000000001" customHeight="1" thickBot="1" x14ac:dyDescent="0.25">
      <c r="B9" s="54" t="s">
        <v>177</v>
      </c>
      <c r="C9" s="93">
        <v>110</v>
      </c>
      <c r="D9" s="93">
        <v>4</v>
      </c>
      <c r="E9" s="93">
        <v>10</v>
      </c>
      <c r="F9" s="106">
        <v>124</v>
      </c>
      <c r="G9" s="93">
        <v>387</v>
      </c>
      <c r="H9" s="93">
        <v>439</v>
      </c>
      <c r="I9" s="93">
        <v>121</v>
      </c>
      <c r="J9" s="93">
        <v>3850</v>
      </c>
      <c r="K9" s="93">
        <v>58</v>
      </c>
      <c r="L9" s="93">
        <v>23</v>
      </c>
      <c r="M9" s="93">
        <v>31</v>
      </c>
      <c r="N9" s="93">
        <v>4</v>
      </c>
      <c r="O9" s="93">
        <v>2</v>
      </c>
    </row>
    <row r="10" spans="1:17" ht="17.100000000000001" customHeight="1" thickBot="1" x14ac:dyDescent="0.25">
      <c r="B10" s="54" t="s">
        <v>181</v>
      </c>
      <c r="C10" s="93">
        <v>278</v>
      </c>
      <c r="D10" s="93">
        <v>3</v>
      </c>
      <c r="E10" s="93">
        <v>23</v>
      </c>
      <c r="F10" s="106">
        <v>304</v>
      </c>
      <c r="G10" s="93">
        <v>925</v>
      </c>
      <c r="H10" s="93">
        <v>669</v>
      </c>
      <c r="I10" s="93">
        <v>175</v>
      </c>
      <c r="J10" s="93">
        <v>5311</v>
      </c>
      <c r="K10" s="93">
        <v>95</v>
      </c>
      <c r="L10" s="93">
        <v>26</v>
      </c>
      <c r="M10" s="93">
        <v>61</v>
      </c>
      <c r="N10" s="93">
        <v>8</v>
      </c>
      <c r="O10" s="93">
        <v>12</v>
      </c>
    </row>
    <row r="11" spans="1:17" ht="17.100000000000001" customHeight="1" thickBot="1" x14ac:dyDescent="0.25">
      <c r="A11" s="67"/>
      <c r="B11" s="54" t="s">
        <v>183</v>
      </c>
      <c r="C11" s="93">
        <v>75</v>
      </c>
      <c r="D11" s="93">
        <v>19</v>
      </c>
      <c r="E11" s="93">
        <v>15</v>
      </c>
      <c r="F11" s="106">
        <v>109</v>
      </c>
      <c r="G11" s="93">
        <v>335</v>
      </c>
      <c r="H11" s="93">
        <v>300</v>
      </c>
      <c r="I11" s="93">
        <v>134</v>
      </c>
      <c r="J11" s="93">
        <v>4005</v>
      </c>
      <c r="K11" s="93">
        <v>84</v>
      </c>
      <c r="L11" s="93">
        <v>38</v>
      </c>
      <c r="M11" s="93">
        <v>40</v>
      </c>
      <c r="N11" s="93">
        <v>6</v>
      </c>
      <c r="O11" s="93">
        <v>6</v>
      </c>
    </row>
    <row r="12" spans="1:17" ht="17.100000000000001" customHeight="1" thickBot="1" x14ac:dyDescent="0.25">
      <c r="A12" s="67"/>
      <c r="B12" s="54" t="s">
        <v>185</v>
      </c>
      <c r="C12" s="93">
        <v>48</v>
      </c>
      <c r="D12" s="93">
        <v>7</v>
      </c>
      <c r="E12" s="93">
        <v>7</v>
      </c>
      <c r="F12" s="106">
        <v>62</v>
      </c>
      <c r="G12" s="93">
        <v>238</v>
      </c>
      <c r="H12" s="93">
        <v>266</v>
      </c>
      <c r="I12" s="93">
        <v>77</v>
      </c>
      <c r="J12" s="93">
        <v>3030</v>
      </c>
      <c r="K12" s="93">
        <v>35</v>
      </c>
      <c r="L12" s="93">
        <v>12</v>
      </c>
      <c r="M12" s="93">
        <v>21</v>
      </c>
      <c r="N12" s="93">
        <v>2</v>
      </c>
      <c r="O12" s="93">
        <v>3</v>
      </c>
    </row>
    <row r="13" spans="1:17" ht="17.100000000000001" customHeight="1" thickBot="1" x14ac:dyDescent="0.25">
      <c r="A13" s="67"/>
      <c r="B13" s="54" t="s">
        <v>191</v>
      </c>
      <c r="C13" s="93">
        <v>353</v>
      </c>
      <c r="D13" s="93">
        <v>12</v>
      </c>
      <c r="E13" s="93">
        <v>35</v>
      </c>
      <c r="F13" s="106">
        <v>400</v>
      </c>
      <c r="G13" s="93">
        <v>1555</v>
      </c>
      <c r="H13" s="93">
        <v>1661</v>
      </c>
      <c r="I13" s="93">
        <v>273</v>
      </c>
      <c r="J13" s="93">
        <v>11051</v>
      </c>
      <c r="K13" s="93">
        <v>299</v>
      </c>
      <c r="L13" s="93">
        <v>44</v>
      </c>
      <c r="M13" s="93">
        <v>227</v>
      </c>
      <c r="N13" s="93">
        <v>28</v>
      </c>
      <c r="O13" s="93">
        <v>27</v>
      </c>
    </row>
    <row r="14" spans="1:17" ht="17.100000000000001" customHeight="1" thickBot="1" x14ac:dyDescent="0.25">
      <c r="A14" s="67"/>
      <c r="B14" s="54" t="s">
        <v>200</v>
      </c>
      <c r="C14" s="93">
        <v>402</v>
      </c>
      <c r="D14" s="93">
        <v>4</v>
      </c>
      <c r="E14" s="93">
        <v>41</v>
      </c>
      <c r="F14" s="106">
        <v>447</v>
      </c>
      <c r="G14" s="93">
        <v>1600</v>
      </c>
      <c r="H14" s="93">
        <v>1433</v>
      </c>
      <c r="I14" s="93">
        <v>328</v>
      </c>
      <c r="J14" s="93">
        <v>12731</v>
      </c>
      <c r="K14" s="93">
        <v>179</v>
      </c>
      <c r="L14" s="93">
        <v>38</v>
      </c>
      <c r="M14" s="93">
        <v>109</v>
      </c>
      <c r="N14" s="93">
        <v>32</v>
      </c>
      <c r="O14" s="93">
        <v>14</v>
      </c>
    </row>
    <row r="15" spans="1:17" ht="17.100000000000001" customHeight="1" thickBot="1" x14ac:dyDescent="0.25">
      <c r="A15" s="67"/>
      <c r="B15" s="54" t="s">
        <v>184</v>
      </c>
      <c r="C15" s="93">
        <v>31</v>
      </c>
      <c r="D15" s="93">
        <v>0</v>
      </c>
      <c r="E15" s="93">
        <v>4</v>
      </c>
      <c r="F15" s="106">
        <v>35</v>
      </c>
      <c r="G15" s="93">
        <v>96</v>
      </c>
      <c r="H15" s="93">
        <v>53</v>
      </c>
      <c r="I15" s="93">
        <v>17</v>
      </c>
      <c r="J15" s="93">
        <v>1186</v>
      </c>
      <c r="K15" s="93">
        <v>37</v>
      </c>
      <c r="L15" s="93">
        <v>4</v>
      </c>
      <c r="M15" s="93">
        <v>32</v>
      </c>
      <c r="N15" s="93">
        <v>1</v>
      </c>
      <c r="O15" s="93">
        <v>3</v>
      </c>
    </row>
    <row r="16" spans="1:17" ht="17.100000000000001" customHeight="1" thickBot="1" x14ac:dyDescent="0.25">
      <c r="B16" s="54" t="s">
        <v>203</v>
      </c>
      <c r="C16" s="93">
        <v>25</v>
      </c>
      <c r="D16" s="93">
        <v>4</v>
      </c>
      <c r="E16" s="93">
        <v>4</v>
      </c>
      <c r="F16" s="106">
        <v>33</v>
      </c>
      <c r="G16" s="93">
        <v>28</v>
      </c>
      <c r="H16" s="93">
        <v>54</v>
      </c>
      <c r="I16" s="93">
        <v>2</v>
      </c>
      <c r="J16" s="93">
        <v>501</v>
      </c>
      <c r="K16" s="93">
        <v>7</v>
      </c>
      <c r="L16" s="93">
        <v>1</v>
      </c>
      <c r="M16" s="93">
        <v>5</v>
      </c>
      <c r="N16" s="93">
        <v>1</v>
      </c>
      <c r="O16" s="93">
        <v>1</v>
      </c>
    </row>
    <row r="17" spans="2:15" ht="17.100000000000001" customHeight="1" thickBot="1" x14ac:dyDescent="0.25">
      <c r="B17" s="54" t="s">
        <v>208</v>
      </c>
      <c r="C17" s="93">
        <v>160</v>
      </c>
      <c r="D17" s="93">
        <v>0</v>
      </c>
      <c r="E17" s="93">
        <v>22</v>
      </c>
      <c r="F17" s="106">
        <v>182</v>
      </c>
      <c r="G17" s="93">
        <v>590</v>
      </c>
      <c r="H17" s="93">
        <v>603</v>
      </c>
      <c r="I17" s="93">
        <v>48</v>
      </c>
      <c r="J17" s="93">
        <v>4583</v>
      </c>
      <c r="K17" s="93">
        <v>110</v>
      </c>
      <c r="L17" s="93">
        <v>20</v>
      </c>
      <c r="M17" s="93">
        <v>84</v>
      </c>
      <c r="N17" s="93">
        <v>6</v>
      </c>
      <c r="O17" s="93">
        <v>1</v>
      </c>
    </row>
    <row r="18" spans="2:15" ht="17.100000000000001" customHeight="1" thickBot="1" x14ac:dyDescent="0.25">
      <c r="B18" s="54" t="s">
        <v>167</v>
      </c>
      <c r="C18" s="93">
        <v>159</v>
      </c>
      <c r="D18" s="93">
        <v>37</v>
      </c>
      <c r="E18" s="93">
        <v>16</v>
      </c>
      <c r="F18" s="106">
        <v>212</v>
      </c>
      <c r="G18" s="93">
        <v>602</v>
      </c>
      <c r="H18" s="93">
        <v>933</v>
      </c>
      <c r="I18" s="93">
        <v>98</v>
      </c>
      <c r="J18" s="93">
        <v>5968</v>
      </c>
      <c r="K18" s="93">
        <v>180</v>
      </c>
      <c r="L18" s="93">
        <v>25</v>
      </c>
      <c r="M18" s="93">
        <v>142</v>
      </c>
      <c r="N18" s="93">
        <v>13</v>
      </c>
      <c r="O18" s="93">
        <v>9</v>
      </c>
    </row>
    <row r="19" spans="2:15" ht="17.100000000000001" customHeight="1" thickBot="1" x14ac:dyDescent="0.25">
      <c r="B19" s="54" t="s">
        <v>47</v>
      </c>
      <c r="C19" s="93">
        <v>271</v>
      </c>
      <c r="D19" s="93">
        <v>3</v>
      </c>
      <c r="E19" s="93">
        <v>30</v>
      </c>
      <c r="F19" s="106">
        <v>304</v>
      </c>
      <c r="G19" s="93">
        <v>594</v>
      </c>
      <c r="H19" s="93">
        <v>692</v>
      </c>
      <c r="I19" s="93">
        <v>92</v>
      </c>
      <c r="J19" s="93">
        <v>8996</v>
      </c>
      <c r="K19" s="93">
        <v>207</v>
      </c>
      <c r="L19" s="93">
        <v>15</v>
      </c>
      <c r="M19" s="93">
        <v>181</v>
      </c>
      <c r="N19" s="93">
        <v>11</v>
      </c>
      <c r="O19" s="93">
        <v>24</v>
      </c>
    </row>
    <row r="20" spans="2:15" ht="17.100000000000001" customHeight="1" thickBot="1" x14ac:dyDescent="0.25">
      <c r="B20" s="54" t="s">
        <v>186</v>
      </c>
      <c r="C20" s="93">
        <v>336</v>
      </c>
      <c r="D20" s="93">
        <v>0</v>
      </c>
      <c r="E20" s="93">
        <v>10</v>
      </c>
      <c r="F20" s="106">
        <v>346</v>
      </c>
      <c r="G20" s="93">
        <v>1550</v>
      </c>
      <c r="H20" s="93">
        <v>1306</v>
      </c>
      <c r="I20" s="93">
        <v>130</v>
      </c>
      <c r="J20" s="93">
        <v>10081</v>
      </c>
      <c r="K20" s="93">
        <v>240</v>
      </c>
      <c r="L20" s="93">
        <v>36</v>
      </c>
      <c r="M20" s="93">
        <v>191</v>
      </c>
      <c r="N20" s="93">
        <v>13</v>
      </c>
      <c r="O20" s="93">
        <v>12</v>
      </c>
    </row>
    <row r="21" spans="2:15" ht="17.100000000000001" customHeight="1" thickBot="1" x14ac:dyDescent="0.25">
      <c r="B21" s="54" t="s">
        <v>198</v>
      </c>
      <c r="C21" s="93">
        <v>251</v>
      </c>
      <c r="D21" s="93">
        <v>3</v>
      </c>
      <c r="E21" s="93">
        <v>8</v>
      </c>
      <c r="F21" s="106">
        <v>262</v>
      </c>
      <c r="G21" s="93">
        <v>1017</v>
      </c>
      <c r="H21" s="93">
        <v>854</v>
      </c>
      <c r="I21" s="93">
        <v>113</v>
      </c>
      <c r="J21" s="93">
        <v>8250</v>
      </c>
      <c r="K21" s="93">
        <v>276</v>
      </c>
      <c r="L21" s="93">
        <v>78</v>
      </c>
      <c r="M21" s="93">
        <v>189</v>
      </c>
      <c r="N21" s="93">
        <v>9</v>
      </c>
      <c r="O21" s="93">
        <v>15</v>
      </c>
    </row>
    <row r="22" spans="2:15" ht="17.100000000000001" customHeight="1" thickBot="1" x14ac:dyDescent="0.25">
      <c r="B22" s="54" t="s">
        <v>9</v>
      </c>
      <c r="C22" s="93">
        <v>84</v>
      </c>
      <c r="D22" s="93">
        <v>3</v>
      </c>
      <c r="E22" s="93">
        <v>7</v>
      </c>
      <c r="F22" s="106">
        <v>94</v>
      </c>
      <c r="G22" s="93">
        <v>352</v>
      </c>
      <c r="H22" s="93">
        <v>688</v>
      </c>
      <c r="I22" s="93">
        <v>71</v>
      </c>
      <c r="J22" s="93">
        <v>3447</v>
      </c>
      <c r="K22" s="93">
        <v>88</v>
      </c>
      <c r="L22" s="93">
        <v>10</v>
      </c>
      <c r="M22" s="93">
        <v>73</v>
      </c>
      <c r="N22" s="93">
        <v>5</v>
      </c>
      <c r="O22" s="93">
        <v>7</v>
      </c>
    </row>
    <row r="23" spans="2:15" ht="17.100000000000001" customHeight="1" thickBot="1" x14ac:dyDescent="0.25">
      <c r="B23" s="54" t="s">
        <v>168</v>
      </c>
      <c r="C23" s="93">
        <v>25</v>
      </c>
      <c r="D23" s="93">
        <v>0</v>
      </c>
      <c r="E23" s="93">
        <v>0</v>
      </c>
      <c r="F23" s="106">
        <v>25</v>
      </c>
      <c r="G23" s="93">
        <v>86</v>
      </c>
      <c r="H23" s="93">
        <v>73</v>
      </c>
      <c r="I23" s="93">
        <v>19</v>
      </c>
      <c r="J23" s="93">
        <v>788</v>
      </c>
      <c r="K23" s="93">
        <v>20</v>
      </c>
      <c r="L23" s="93">
        <v>3</v>
      </c>
      <c r="M23" s="93">
        <v>15</v>
      </c>
      <c r="N23" s="93">
        <v>2</v>
      </c>
      <c r="O23" s="93">
        <v>0</v>
      </c>
    </row>
    <row r="24" spans="2:15" ht="15" thickBot="1" x14ac:dyDescent="0.25">
      <c r="B24" s="54" t="s">
        <v>172</v>
      </c>
      <c r="C24" s="93">
        <v>57</v>
      </c>
      <c r="D24" s="93">
        <v>0</v>
      </c>
      <c r="E24" s="93">
        <v>4</v>
      </c>
      <c r="F24" s="106">
        <v>61</v>
      </c>
      <c r="G24" s="93">
        <v>335</v>
      </c>
      <c r="H24" s="93">
        <v>270</v>
      </c>
      <c r="I24" s="93">
        <v>29</v>
      </c>
      <c r="J24" s="93">
        <v>1801</v>
      </c>
      <c r="K24" s="93">
        <v>72</v>
      </c>
      <c r="L24" s="93">
        <v>12</v>
      </c>
      <c r="M24" s="93">
        <v>57</v>
      </c>
      <c r="N24" s="93">
        <v>3</v>
      </c>
      <c r="O24" s="93">
        <v>4</v>
      </c>
    </row>
    <row r="25" spans="2:15" ht="15" thickBot="1" x14ac:dyDescent="0.25">
      <c r="B25" s="54" t="s">
        <v>187</v>
      </c>
      <c r="C25" s="93">
        <v>83</v>
      </c>
      <c r="D25" s="93">
        <v>1</v>
      </c>
      <c r="E25" s="93">
        <v>7</v>
      </c>
      <c r="F25" s="106">
        <v>91</v>
      </c>
      <c r="G25" s="93">
        <v>272</v>
      </c>
      <c r="H25" s="93">
        <v>475</v>
      </c>
      <c r="I25" s="93">
        <v>44</v>
      </c>
      <c r="J25" s="93">
        <v>2428</v>
      </c>
      <c r="K25" s="93">
        <v>86</v>
      </c>
      <c r="L25" s="93">
        <v>19</v>
      </c>
      <c r="M25" s="93">
        <v>55</v>
      </c>
      <c r="N25" s="93">
        <v>12</v>
      </c>
      <c r="O25" s="93">
        <v>0</v>
      </c>
    </row>
    <row r="26" spans="2:15" ht="15" thickBot="1" x14ac:dyDescent="0.25">
      <c r="B26" s="54" t="s">
        <v>195</v>
      </c>
      <c r="C26" s="93">
        <v>22</v>
      </c>
      <c r="D26" s="93">
        <v>2</v>
      </c>
      <c r="E26" s="93">
        <v>4</v>
      </c>
      <c r="F26" s="106">
        <v>28</v>
      </c>
      <c r="G26" s="93">
        <v>88</v>
      </c>
      <c r="H26" s="93">
        <v>145</v>
      </c>
      <c r="I26" s="93">
        <v>8</v>
      </c>
      <c r="J26" s="93">
        <v>637</v>
      </c>
      <c r="K26" s="93">
        <v>22</v>
      </c>
      <c r="L26" s="93">
        <v>6</v>
      </c>
      <c r="M26" s="93">
        <v>14</v>
      </c>
      <c r="N26" s="93">
        <v>2</v>
      </c>
      <c r="O26" s="93">
        <v>2</v>
      </c>
    </row>
    <row r="27" spans="2:15" ht="15" thickBot="1" x14ac:dyDescent="0.25">
      <c r="B27" s="54" t="s">
        <v>197</v>
      </c>
      <c r="C27" s="93">
        <v>46</v>
      </c>
      <c r="D27" s="93">
        <v>0</v>
      </c>
      <c r="E27" s="93">
        <v>6</v>
      </c>
      <c r="F27" s="106">
        <v>52</v>
      </c>
      <c r="G27" s="93">
        <v>192</v>
      </c>
      <c r="H27" s="93">
        <v>162</v>
      </c>
      <c r="I27" s="93">
        <v>24</v>
      </c>
      <c r="J27" s="93">
        <v>1485</v>
      </c>
      <c r="K27" s="93">
        <v>38</v>
      </c>
      <c r="L27" s="93">
        <v>8</v>
      </c>
      <c r="M27" s="93">
        <v>28</v>
      </c>
      <c r="N27" s="93">
        <v>2</v>
      </c>
      <c r="O27" s="93">
        <v>3</v>
      </c>
    </row>
    <row r="28" spans="2:15" ht="15" thickBot="1" x14ac:dyDescent="0.25">
      <c r="B28" s="54" t="s">
        <v>199</v>
      </c>
      <c r="C28" s="93">
        <v>23</v>
      </c>
      <c r="D28" s="93">
        <v>3</v>
      </c>
      <c r="E28" s="93">
        <v>0</v>
      </c>
      <c r="F28" s="106">
        <v>26</v>
      </c>
      <c r="G28" s="93">
        <v>98</v>
      </c>
      <c r="H28" s="93">
        <v>101</v>
      </c>
      <c r="I28" s="93">
        <v>9</v>
      </c>
      <c r="J28" s="93">
        <v>799</v>
      </c>
      <c r="K28" s="93">
        <v>15</v>
      </c>
      <c r="L28" s="93">
        <v>1</v>
      </c>
      <c r="M28" s="93">
        <v>14</v>
      </c>
      <c r="N28" s="93">
        <v>0</v>
      </c>
      <c r="O28" s="93">
        <v>1</v>
      </c>
    </row>
    <row r="29" spans="2:15" ht="15" thickBot="1" x14ac:dyDescent="0.25">
      <c r="B29" s="54" t="s">
        <v>201</v>
      </c>
      <c r="C29" s="93">
        <v>2</v>
      </c>
      <c r="D29" s="93">
        <v>0</v>
      </c>
      <c r="E29" s="93">
        <v>2</v>
      </c>
      <c r="F29" s="106">
        <v>4</v>
      </c>
      <c r="G29" s="93">
        <v>79</v>
      </c>
      <c r="H29" s="93">
        <v>54</v>
      </c>
      <c r="I29" s="93">
        <v>3</v>
      </c>
      <c r="J29" s="93">
        <v>400</v>
      </c>
      <c r="K29" s="93">
        <v>7</v>
      </c>
      <c r="L29" s="93">
        <v>1</v>
      </c>
      <c r="M29" s="93">
        <v>6</v>
      </c>
      <c r="N29" s="93">
        <v>0</v>
      </c>
      <c r="O29" s="93">
        <v>0</v>
      </c>
    </row>
    <row r="30" spans="2:15" ht="15" thickBot="1" x14ac:dyDescent="0.25">
      <c r="B30" s="54" t="s">
        <v>206</v>
      </c>
      <c r="C30" s="93">
        <v>71</v>
      </c>
      <c r="D30" s="93">
        <v>16</v>
      </c>
      <c r="E30" s="93">
        <v>19</v>
      </c>
      <c r="F30" s="106">
        <v>106</v>
      </c>
      <c r="G30" s="93">
        <v>510</v>
      </c>
      <c r="H30" s="93">
        <v>561</v>
      </c>
      <c r="I30" s="93">
        <v>23</v>
      </c>
      <c r="J30" s="93">
        <v>2428</v>
      </c>
      <c r="K30" s="93">
        <v>43</v>
      </c>
      <c r="L30" s="93">
        <v>9</v>
      </c>
      <c r="M30" s="93">
        <v>32</v>
      </c>
      <c r="N30" s="93">
        <v>2</v>
      </c>
      <c r="O30" s="93">
        <v>1</v>
      </c>
    </row>
    <row r="31" spans="2:15" ht="15" thickBot="1" x14ac:dyDescent="0.25">
      <c r="B31" s="54" t="s">
        <v>207</v>
      </c>
      <c r="C31" s="93">
        <v>12</v>
      </c>
      <c r="D31" s="93">
        <v>3</v>
      </c>
      <c r="E31" s="93">
        <v>2</v>
      </c>
      <c r="F31" s="106">
        <v>17</v>
      </c>
      <c r="G31" s="93">
        <v>93</v>
      </c>
      <c r="H31" s="93">
        <v>152</v>
      </c>
      <c r="I31" s="93">
        <v>19</v>
      </c>
      <c r="J31" s="93">
        <v>821</v>
      </c>
      <c r="K31" s="93">
        <v>14</v>
      </c>
      <c r="L31" s="93">
        <v>1</v>
      </c>
      <c r="M31" s="93">
        <v>12</v>
      </c>
      <c r="N31" s="93">
        <v>1</v>
      </c>
      <c r="O31" s="93">
        <v>3</v>
      </c>
    </row>
    <row r="32" spans="2:15" ht="15" thickBot="1" x14ac:dyDescent="0.25">
      <c r="B32" s="54" t="s">
        <v>163</v>
      </c>
      <c r="C32" s="93">
        <v>43</v>
      </c>
      <c r="D32" s="93">
        <v>5</v>
      </c>
      <c r="E32" s="93">
        <v>15</v>
      </c>
      <c r="F32" s="106">
        <v>63</v>
      </c>
      <c r="G32" s="93">
        <v>199</v>
      </c>
      <c r="H32" s="93">
        <v>296</v>
      </c>
      <c r="I32" s="93">
        <v>25</v>
      </c>
      <c r="J32" s="93">
        <v>1914</v>
      </c>
      <c r="K32" s="93">
        <v>44</v>
      </c>
      <c r="L32" s="93">
        <v>9</v>
      </c>
      <c r="M32" s="93">
        <v>33</v>
      </c>
      <c r="N32" s="93">
        <v>2</v>
      </c>
      <c r="O32" s="93">
        <v>5</v>
      </c>
    </row>
    <row r="33" spans="2:15" ht="15" thickBot="1" x14ac:dyDescent="0.25">
      <c r="B33" s="54" t="s">
        <v>176</v>
      </c>
      <c r="C33" s="93">
        <v>51</v>
      </c>
      <c r="D33" s="93">
        <v>11</v>
      </c>
      <c r="E33" s="93">
        <v>6</v>
      </c>
      <c r="F33" s="106">
        <v>68</v>
      </c>
      <c r="G33" s="93">
        <v>203</v>
      </c>
      <c r="H33" s="93">
        <v>347</v>
      </c>
      <c r="I33" s="93">
        <v>59</v>
      </c>
      <c r="J33" s="93">
        <v>3027</v>
      </c>
      <c r="K33" s="93">
        <v>34</v>
      </c>
      <c r="L33" s="93">
        <v>13</v>
      </c>
      <c r="M33" s="93">
        <v>17</v>
      </c>
      <c r="N33" s="93">
        <v>4</v>
      </c>
      <c r="O33" s="93">
        <v>9</v>
      </c>
    </row>
    <row r="34" spans="2:15" ht="15" thickBot="1" x14ac:dyDescent="0.25">
      <c r="B34" s="54" t="s">
        <v>178</v>
      </c>
      <c r="C34" s="93">
        <v>21</v>
      </c>
      <c r="D34" s="93">
        <v>4</v>
      </c>
      <c r="E34" s="93">
        <v>6</v>
      </c>
      <c r="F34" s="106">
        <v>31</v>
      </c>
      <c r="G34" s="93">
        <v>108</v>
      </c>
      <c r="H34" s="93">
        <v>152</v>
      </c>
      <c r="I34" s="93">
        <v>8</v>
      </c>
      <c r="J34" s="93">
        <v>574</v>
      </c>
      <c r="K34" s="93">
        <v>10</v>
      </c>
      <c r="L34" s="93">
        <v>1</v>
      </c>
      <c r="M34" s="93">
        <v>8</v>
      </c>
      <c r="N34" s="93">
        <v>1</v>
      </c>
      <c r="O34" s="93">
        <v>1</v>
      </c>
    </row>
    <row r="35" spans="2:15" ht="15" thickBot="1" x14ac:dyDescent="0.25">
      <c r="B35" s="54" t="s">
        <v>182</v>
      </c>
      <c r="C35" s="93">
        <v>56</v>
      </c>
      <c r="D35" s="93">
        <v>1</v>
      </c>
      <c r="E35" s="93">
        <v>8</v>
      </c>
      <c r="F35" s="106">
        <v>65</v>
      </c>
      <c r="G35" s="93">
        <v>208</v>
      </c>
      <c r="H35" s="93">
        <v>265</v>
      </c>
      <c r="I35" s="93">
        <v>21</v>
      </c>
      <c r="J35" s="93">
        <v>1976</v>
      </c>
      <c r="K35" s="93">
        <v>95</v>
      </c>
      <c r="L35" s="93">
        <v>12</v>
      </c>
      <c r="M35" s="93">
        <v>83</v>
      </c>
      <c r="N35" s="93">
        <v>0</v>
      </c>
      <c r="O35" s="93">
        <v>5</v>
      </c>
    </row>
    <row r="36" spans="2:15" ht="15" thickBot="1" x14ac:dyDescent="0.25">
      <c r="B36" s="54" t="s">
        <v>204</v>
      </c>
      <c r="C36" s="93">
        <v>154</v>
      </c>
      <c r="D36" s="93">
        <v>6</v>
      </c>
      <c r="E36" s="93">
        <v>12</v>
      </c>
      <c r="F36" s="106">
        <v>172</v>
      </c>
      <c r="G36" s="93">
        <v>501</v>
      </c>
      <c r="H36" s="93">
        <v>661</v>
      </c>
      <c r="I36" s="93">
        <v>130</v>
      </c>
      <c r="J36" s="93">
        <v>4551</v>
      </c>
      <c r="K36" s="93">
        <v>84</v>
      </c>
      <c r="L36" s="93">
        <v>17</v>
      </c>
      <c r="M36" s="93">
        <v>64</v>
      </c>
      <c r="N36" s="93">
        <v>3</v>
      </c>
      <c r="O36" s="93">
        <v>15</v>
      </c>
    </row>
    <row r="37" spans="2:15" ht="15" thickBot="1" x14ac:dyDescent="0.25">
      <c r="B37" s="54" t="s">
        <v>170</v>
      </c>
      <c r="C37" s="93">
        <v>2056</v>
      </c>
      <c r="D37" s="93">
        <v>245</v>
      </c>
      <c r="E37" s="93">
        <v>326</v>
      </c>
      <c r="F37" s="106">
        <v>2627</v>
      </c>
      <c r="G37" s="93">
        <v>6697</v>
      </c>
      <c r="H37" s="93">
        <v>3569</v>
      </c>
      <c r="I37" s="93">
        <v>719</v>
      </c>
      <c r="J37" s="93">
        <v>36181</v>
      </c>
      <c r="K37" s="93">
        <v>1330</v>
      </c>
      <c r="L37" s="93">
        <v>159</v>
      </c>
      <c r="M37" s="93">
        <v>1028</v>
      </c>
      <c r="N37" s="93">
        <v>143</v>
      </c>
      <c r="O37" s="93">
        <v>75</v>
      </c>
    </row>
    <row r="38" spans="2:15" ht="15" thickBot="1" x14ac:dyDescent="0.25">
      <c r="B38" s="54" t="s">
        <v>180</v>
      </c>
      <c r="C38" s="93">
        <v>229</v>
      </c>
      <c r="D38" s="93">
        <v>7</v>
      </c>
      <c r="E38" s="93">
        <v>22</v>
      </c>
      <c r="F38" s="106">
        <v>258</v>
      </c>
      <c r="G38" s="93">
        <v>583</v>
      </c>
      <c r="H38" s="93">
        <v>318</v>
      </c>
      <c r="I38" s="93">
        <v>159</v>
      </c>
      <c r="J38" s="93">
        <v>4159</v>
      </c>
      <c r="K38" s="93">
        <v>219</v>
      </c>
      <c r="L38" s="93">
        <v>53</v>
      </c>
      <c r="M38" s="93">
        <v>153</v>
      </c>
      <c r="N38" s="93">
        <v>13</v>
      </c>
      <c r="O38" s="93">
        <v>37</v>
      </c>
    </row>
    <row r="39" spans="2:15" ht="15" thickBot="1" x14ac:dyDescent="0.25">
      <c r="B39" s="54" t="s">
        <v>188</v>
      </c>
      <c r="C39" s="93">
        <v>142</v>
      </c>
      <c r="D39" s="93">
        <v>44</v>
      </c>
      <c r="E39" s="93">
        <v>19</v>
      </c>
      <c r="F39" s="106">
        <v>205</v>
      </c>
      <c r="G39" s="93">
        <v>246</v>
      </c>
      <c r="H39" s="93">
        <v>173</v>
      </c>
      <c r="I39" s="93">
        <v>52</v>
      </c>
      <c r="J39" s="93">
        <v>2647</v>
      </c>
      <c r="K39" s="93">
        <v>74</v>
      </c>
      <c r="L39" s="93">
        <v>17</v>
      </c>
      <c r="M39" s="93">
        <v>51</v>
      </c>
      <c r="N39" s="93">
        <v>6</v>
      </c>
      <c r="O39" s="93">
        <v>0</v>
      </c>
    </row>
    <row r="40" spans="2:15" ht="15" thickBot="1" x14ac:dyDescent="0.25">
      <c r="B40" s="54" t="s">
        <v>202</v>
      </c>
      <c r="C40" s="93">
        <v>293</v>
      </c>
      <c r="D40" s="93">
        <v>10</v>
      </c>
      <c r="E40" s="93">
        <v>23</v>
      </c>
      <c r="F40" s="106">
        <v>326</v>
      </c>
      <c r="G40" s="93">
        <v>690</v>
      </c>
      <c r="H40" s="93">
        <v>403</v>
      </c>
      <c r="I40" s="93">
        <v>195</v>
      </c>
      <c r="J40" s="93">
        <v>5946</v>
      </c>
      <c r="K40" s="93">
        <v>247</v>
      </c>
      <c r="L40" s="93">
        <v>54</v>
      </c>
      <c r="M40" s="93">
        <v>158</v>
      </c>
      <c r="N40" s="93">
        <v>35</v>
      </c>
      <c r="O40" s="93">
        <v>3</v>
      </c>
    </row>
    <row r="41" spans="2:15" ht="15" thickBot="1" x14ac:dyDescent="0.25">
      <c r="B41" s="54" t="s">
        <v>164</v>
      </c>
      <c r="C41" s="93">
        <v>583</v>
      </c>
      <c r="D41" s="93">
        <v>33</v>
      </c>
      <c r="E41" s="93">
        <v>58</v>
      </c>
      <c r="F41" s="106">
        <v>674</v>
      </c>
      <c r="G41" s="93">
        <v>1715</v>
      </c>
      <c r="H41" s="93">
        <v>1006</v>
      </c>
      <c r="I41" s="93">
        <v>424</v>
      </c>
      <c r="J41" s="93">
        <v>13857</v>
      </c>
      <c r="K41" s="93">
        <v>464</v>
      </c>
      <c r="L41" s="93">
        <v>132</v>
      </c>
      <c r="M41" s="93">
        <v>324</v>
      </c>
      <c r="N41" s="93">
        <v>8</v>
      </c>
      <c r="O41" s="93">
        <v>80</v>
      </c>
    </row>
    <row r="42" spans="2:15" ht="15" thickBot="1" x14ac:dyDescent="0.25">
      <c r="B42" s="54" t="s">
        <v>175</v>
      </c>
      <c r="C42" s="93">
        <v>145</v>
      </c>
      <c r="D42" s="93">
        <v>8</v>
      </c>
      <c r="E42" s="93">
        <v>6</v>
      </c>
      <c r="F42" s="106">
        <v>159</v>
      </c>
      <c r="G42" s="93">
        <v>460</v>
      </c>
      <c r="H42" s="93">
        <v>369</v>
      </c>
      <c r="I42" s="93">
        <v>72</v>
      </c>
      <c r="J42" s="93">
        <v>3249</v>
      </c>
      <c r="K42" s="93">
        <v>124</v>
      </c>
      <c r="L42" s="93">
        <v>65</v>
      </c>
      <c r="M42" s="93">
        <v>58</v>
      </c>
      <c r="N42" s="93">
        <v>1</v>
      </c>
      <c r="O42" s="93">
        <v>11</v>
      </c>
    </row>
    <row r="43" spans="2:15" ht="15" thickBot="1" x14ac:dyDescent="0.25">
      <c r="B43" s="54" t="s">
        <v>205</v>
      </c>
      <c r="C43" s="93">
        <v>597</v>
      </c>
      <c r="D43" s="93">
        <v>35</v>
      </c>
      <c r="E43" s="93">
        <v>102</v>
      </c>
      <c r="F43" s="106">
        <v>734</v>
      </c>
      <c r="G43" s="93">
        <v>3513</v>
      </c>
      <c r="H43" s="93">
        <v>1702</v>
      </c>
      <c r="I43" s="93">
        <v>341</v>
      </c>
      <c r="J43" s="93">
        <v>16800</v>
      </c>
      <c r="K43" s="93">
        <v>449</v>
      </c>
      <c r="L43" s="93">
        <v>84</v>
      </c>
      <c r="M43" s="93">
        <v>321</v>
      </c>
      <c r="N43" s="93">
        <v>44</v>
      </c>
      <c r="O43" s="93">
        <v>36</v>
      </c>
    </row>
    <row r="44" spans="2:15" ht="15" thickBot="1" x14ac:dyDescent="0.25">
      <c r="B44" s="54" t="s">
        <v>169</v>
      </c>
      <c r="C44" s="93">
        <v>117</v>
      </c>
      <c r="D44" s="93">
        <v>11</v>
      </c>
      <c r="E44" s="93">
        <v>6</v>
      </c>
      <c r="F44" s="106">
        <v>134</v>
      </c>
      <c r="G44" s="93">
        <v>324</v>
      </c>
      <c r="H44" s="93">
        <v>313</v>
      </c>
      <c r="I44" s="93">
        <v>56</v>
      </c>
      <c r="J44" s="93">
        <v>3532</v>
      </c>
      <c r="K44" s="93">
        <v>48</v>
      </c>
      <c r="L44" s="93">
        <v>7</v>
      </c>
      <c r="M44" s="93">
        <v>37</v>
      </c>
      <c r="N44" s="93">
        <v>4</v>
      </c>
      <c r="O44" s="93">
        <v>5</v>
      </c>
    </row>
    <row r="45" spans="2:15" ht="15" thickBot="1" x14ac:dyDescent="0.25">
      <c r="B45" s="54" t="s">
        <v>173</v>
      </c>
      <c r="C45" s="93">
        <v>18</v>
      </c>
      <c r="D45" s="93">
        <v>7</v>
      </c>
      <c r="E45" s="93">
        <v>8</v>
      </c>
      <c r="F45" s="106">
        <v>33</v>
      </c>
      <c r="G45" s="93">
        <v>151</v>
      </c>
      <c r="H45" s="93">
        <v>194</v>
      </c>
      <c r="I45" s="93">
        <v>24</v>
      </c>
      <c r="J45" s="93">
        <v>1733</v>
      </c>
      <c r="K45" s="93">
        <v>28</v>
      </c>
      <c r="L45" s="93">
        <v>5</v>
      </c>
      <c r="M45" s="93">
        <v>20</v>
      </c>
      <c r="N45" s="93">
        <v>3</v>
      </c>
      <c r="O45" s="93">
        <v>8</v>
      </c>
    </row>
    <row r="46" spans="2:15" ht="15.75" customHeight="1" thickBot="1" x14ac:dyDescent="0.25">
      <c r="B46" s="54" t="s">
        <v>162</v>
      </c>
      <c r="C46" s="93">
        <v>220</v>
      </c>
      <c r="D46" s="93">
        <v>21</v>
      </c>
      <c r="E46" s="93">
        <v>21</v>
      </c>
      <c r="F46" s="106">
        <v>262</v>
      </c>
      <c r="G46" s="93">
        <v>677</v>
      </c>
      <c r="H46" s="93">
        <v>845</v>
      </c>
      <c r="I46" s="93">
        <v>75</v>
      </c>
      <c r="J46" s="93">
        <v>5220</v>
      </c>
      <c r="K46" s="93">
        <v>129</v>
      </c>
      <c r="L46" s="93">
        <v>12</v>
      </c>
      <c r="M46" s="93">
        <v>114</v>
      </c>
      <c r="N46" s="93">
        <v>3</v>
      </c>
      <c r="O46" s="93">
        <v>5</v>
      </c>
    </row>
    <row r="47" spans="2:15" ht="15" thickBot="1" x14ac:dyDescent="0.25">
      <c r="B47" s="54" t="s">
        <v>189</v>
      </c>
      <c r="C47" s="93">
        <v>48</v>
      </c>
      <c r="D47" s="93">
        <v>1</v>
      </c>
      <c r="E47" s="93">
        <v>3</v>
      </c>
      <c r="F47" s="106">
        <v>52</v>
      </c>
      <c r="G47" s="93">
        <v>181</v>
      </c>
      <c r="H47" s="93">
        <v>483</v>
      </c>
      <c r="I47" s="93">
        <v>21</v>
      </c>
      <c r="J47" s="93">
        <v>1341</v>
      </c>
      <c r="K47" s="93">
        <v>23</v>
      </c>
      <c r="L47" s="93">
        <v>7</v>
      </c>
      <c r="M47" s="93">
        <v>15</v>
      </c>
      <c r="N47" s="93">
        <v>1</v>
      </c>
      <c r="O47" s="93">
        <v>6</v>
      </c>
    </row>
    <row r="48" spans="2:15" ht="15" thickBot="1" x14ac:dyDescent="0.25">
      <c r="B48" s="54" t="s">
        <v>194</v>
      </c>
      <c r="C48" s="93">
        <v>48</v>
      </c>
      <c r="D48" s="93">
        <v>0</v>
      </c>
      <c r="E48" s="93">
        <v>4</v>
      </c>
      <c r="F48" s="106">
        <v>52</v>
      </c>
      <c r="G48" s="93">
        <v>153</v>
      </c>
      <c r="H48" s="93">
        <v>322</v>
      </c>
      <c r="I48" s="93">
        <v>18</v>
      </c>
      <c r="J48" s="93">
        <v>1435</v>
      </c>
      <c r="K48" s="93">
        <v>40</v>
      </c>
      <c r="L48" s="93">
        <v>3</v>
      </c>
      <c r="M48" s="93">
        <v>34</v>
      </c>
      <c r="N48" s="93">
        <v>3</v>
      </c>
      <c r="O48" s="93">
        <v>0</v>
      </c>
    </row>
    <row r="49" spans="2:15" ht="15" thickBot="1" x14ac:dyDescent="0.25">
      <c r="B49" s="54" t="s">
        <v>196</v>
      </c>
      <c r="C49" s="93">
        <v>173</v>
      </c>
      <c r="D49" s="93">
        <v>23</v>
      </c>
      <c r="E49" s="93">
        <v>45</v>
      </c>
      <c r="F49" s="106">
        <v>241</v>
      </c>
      <c r="G49" s="93">
        <v>725</v>
      </c>
      <c r="H49" s="93">
        <v>990</v>
      </c>
      <c r="I49" s="93">
        <v>96</v>
      </c>
      <c r="J49" s="93">
        <v>4937</v>
      </c>
      <c r="K49" s="93">
        <v>143</v>
      </c>
      <c r="L49" s="93">
        <v>25</v>
      </c>
      <c r="M49" s="93">
        <v>114</v>
      </c>
      <c r="N49" s="93">
        <v>4</v>
      </c>
      <c r="O49" s="93">
        <v>6</v>
      </c>
    </row>
    <row r="50" spans="2:15" ht="15" thickBot="1" x14ac:dyDescent="0.25">
      <c r="B50" s="54" t="s">
        <v>190</v>
      </c>
      <c r="C50" s="93">
        <v>1841</v>
      </c>
      <c r="D50" s="93">
        <v>71</v>
      </c>
      <c r="E50" s="93">
        <v>283</v>
      </c>
      <c r="F50" s="106">
        <v>2195</v>
      </c>
      <c r="G50" s="93">
        <v>5850</v>
      </c>
      <c r="H50" s="93">
        <v>5984</v>
      </c>
      <c r="I50" s="93">
        <v>471</v>
      </c>
      <c r="J50" s="93">
        <v>54657</v>
      </c>
      <c r="K50" s="93">
        <v>725</v>
      </c>
      <c r="L50" s="93">
        <v>89</v>
      </c>
      <c r="M50" s="93">
        <v>613</v>
      </c>
      <c r="N50" s="93">
        <v>23</v>
      </c>
      <c r="O50" s="93">
        <v>39</v>
      </c>
    </row>
    <row r="51" spans="2:15" ht="15" thickBot="1" x14ac:dyDescent="0.25">
      <c r="B51" s="54" t="s">
        <v>192</v>
      </c>
      <c r="C51" s="93">
        <v>496</v>
      </c>
      <c r="D51" s="93">
        <v>11</v>
      </c>
      <c r="E51" s="93">
        <v>29</v>
      </c>
      <c r="F51" s="106">
        <v>536</v>
      </c>
      <c r="G51" s="93">
        <v>1490</v>
      </c>
      <c r="H51" s="93">
        <v>1033</v>
      </c>
      <c r="I51" s="93">
        <v>295</v>
      </c>
      <c r="J51" s="93">
        <v>10046</v>
      </c>
      <c r="K51" s="93">
        <v>337</v>
      </c>
      <c r="L51" s="93">
        <v>129</v>
      </c>
      <c r="M51" s="93">
        <v>177</v>
      </c>
      <c r="N51" s="93">
        <v>31</v>
      </c>
      <c r="O51" s="93">
        <v>17</v>
      </c>
    </row>
    <row r="52" spans="2:15" ht="15" thickBot="1" x14ac:dyDescent="0.25">
      <c r="B52" s="54" t="s">
        <v>193</v>
      </c>
      <c r="C52" s="93">
        <v>81</v>
      </c>
      <c r="D52" s="93">
        <v>9</v>
      </c>
      <c r="E52" s="93">
        <v>15</v>
      </c>
      <c r="F52" s="106">
        <v>105</v>
      </c>
      <c r="G52" s="93">
        <v>376</v>
      </c>
      <c r="H52" s="93">
        <v>344</v>
      </c>
      <c r="I52" s="93">
        <v>37</v>
      </c>
      <c r="J52" s="93">
        <v>2511</v>
      </c>
      <c r="K52" s="93">
        <v>58</v>
      </c>
      <c r="L52" s="93">
        <v>6</v>
      </c>
      <c r="M52" s="93">
        <v>49</v>
      </c>
      <c r="N52" s="93">
        <v>3</v>
      </c>
      <c r="O52" s="93">
        <v>4</v>
      </c>
    </row>
    <row r="53" spans="2:15" ht="15" thickBot="1" x14ac:dyDescent="0.25">
      <c r="B53" s="54" t="s">
        <v>166</v>
      </c>
      <c r="C53" s="93">
        <v>51</v>
      </c>
      <c r="D53" s="93">
        <v>6</v>
      </c>
      <c r="E53" s="93">
        <v>6</v>
      </c>
      <c r="F53" s="106">
        <v>63</v>
      </c>
      <c r="G53" s="93">
        <v>213</v>
      </c>
      <c r="H53" s="93">
        <v>383</v>
      </c>
      <c r="I53" s="93">
        <v>16</v>
      </c>
      <c r="J53" s="93">
        <v>1470</v>
      </c>
      <c r="K53" s="93">
        <v>30</v>
      </c>
      <c r="L53" s="93">
        <v>3</v>
      </c>
      <c r="M53" s="93">
        <v>26</v>
      </c>
      <c r="N53" s="93">
        <v>1</v>
      </c>
      <c r="O53" s="93">
        <v>5</v>
      </c>
    </row>
    <row r="54" spans="2:15" ht="15" thickBot="1" x14ac:dyDescent="0.25">
      <c r="B54" s="54" t="s">
        <v>179</v>
      </c>
      <c r="C54" s="93">
        <v>69</v>
      </c>
      <c r="D54" s="93">
        <v>0</v>
      </c>
      <c r="E54" s="93">
        <v>29</v>
      </c>
      <c r="F54" s="106">
        <v>98</v>
      </c>
      <c r="G54" s="93">
        <v>357</v>
      </c>
      <c r="H54" s="93">
        <v>425</v>
      </c>
      <c r="I54" s="93">
        <v>47</v>
      </c>
      <c r="J54" s="93">
        <v>1901</v>
      </c>
      <c r="K54" s="93">
        <v>32</v>
      </c>
      <c r="L54" s="93">
        <v>1</v>
      </c>
      <c r="M54" s="93">
        <v>31</v>
      </c>
      <c r="N54" s="93">
        <v>0</v>
      </c>
      <c r="O54" s="93">
        <v>4</v>
      </c>
    </row>
    <row r="55" spans="2:15" ht="15" thickBot="1" x14ac:dyDescent="0.25">
      <c r="B55" s="54" t="s">
        <v>171</v>
      </c>
      <c r="C55" s="93">
        <v>115</v>
      </c>
      <c r="D55" s="93">
        <v>0</v>
      </c>
      <c r="E55" s="93">
        <v>47</v>
      </c>
      <c r="F55" s="106">
        <v>162</v>
      </c>
      <c r="G55" s="93">
        <v>859</v>
      </c>
      <c r="H55" s="93">
        <v>1531</v>
      </c>
      <c r="I55" s="93">
        <v>61</v>
      </c>
      <c r="J55" s="93">
        <v>3858</v>
      </c>
      <c r="K55" s="93">
        <v>63</v>
      </c>
      <c r="L55" s="93">
        <v>7</v>
      </c>
      <c r="M55" s="93">
        <v>54</v>
      </c>
      <c r="N55" s="93">
        <v>2</v>
      </c>
      <c r="O55" s="93">
        <v>9</v>
      </c>
    </row>
    <row r="56" spans="2:15" ht="15" thickBot="1" x14ac:dyDescent="0.25">
      <c r="B56" s="54" t="s">
        <v>11</v>
      </c>
      <c r="C56" s="93">
        <v>28</v>
      </c>
      <c r="D56" s="93">
        <v>2</v>
      </c>
      <c r="E56" s="93">
        <v>5</v>
      </c>
      <c r="F56" s="106">
        <v>35</v>
      </c>
      <c r="G56" s="93">
        <v>151</v>
      </c>
      <c r="H56" s="93">
        <v>242</v>
      </c>
      <c r="I56" s="93">
        <v>29</v>
      </c>
      <c r="J56" s="93">
        <v>1358</v>
      </c>
      <c r="K56" s="93">
        <v>56</v>
      </c>
      <c r="L56" s="93">
        <v>5</v>
      </c>
      <c r="M56" s="93">
        <v>40</v>
      </c>
      <c r="N56" s="93">
        <v>11</v>
      </c>
      <c r="O56" s="93">
        <v>2</v>
      </c>
    </row>
    <row r="57" spans="2:15" ht="15" thickBot="1" x14ac:dyDescent="0.25">
      <c r="B57" s="56" t="s">
        <v>22</v>
      </c>
      <c r="C57" s="57">
        <v>10992</v>
      </c>
      <c r="D57" s="57">
        <v>698</v>
      </c>
      <c r="E57" s="57">
        <v>1458</v>
      </c>
      <c r="F57" s="57">
        <v>13148</v>
      </c>
      <c r="G57" s="57">
        <v>39883</v>
      </c>
      <c r="H57" s="57">
        <v>35673</v>
      </c>
      <c r="I57" s="57">
        <v>5658</v>
      </c>
      <c r="J57" s="57">
        <v>296684</v>
      </c>
      <c r="K57" s="57">
        <v>7424</v>
      </c>
      <c r="L57" s="57">
        <v>1448</v>
      </c>
      <c r="M57" s="57">
        <v>5443</v>
      </c>
      <c r="N57" s="57">
        <v>533</v>
      </c>
      <c r="O57" s="57">
        <v>563</v>
      </c>
    </row>
    <row r="58" spans="2:15" x14ac:dyDescent="0.2">
      <c r="I58" s="107"/>
      <c r="J58" s="107"/>
      <c r="K58" s="107"/>
      <c r="L58" s="107"/>
      <c r="M58" s="107"/>
    </row>
    <row r="59" spans="2:15" x14ac:dyDescent="0.2">
      <c r="I59" s="90"/>
    </row>
    <row r="60" spans="2:15" x14ac:dyDescent="0.2">
      <c r="J60" s="92"/>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43"/>
  <sheetViews>
    <sheetView zoomScale="110" zoomScaleNormal="11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102</v>
      </c>
      <c r="E4" s="39" t="s">
        <v>24</v>
      </c>
      <c r="F4" s="39" t="s">
        <v>103</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68</v>
      </c>
      <c r="C24" s="43">
        <v>29955</v>
      </c>
      <c r="D24" s="43">
        <v>37899</v>
      </c>
      <c r="E24" s="34">
        <f t="shared" si="0"/>
        <v>0.12871622894607934</v>
      </c>
      <c r="F24" s="34">
        <f t="shared" si="1"/>
        <v>-4.4884072580645161E-2</v>
      </c>
      <c r="G24" s="13"/>
    </row>
    <row r="25" spans="2:8" ht="14.25" customHeight="1" thickBot="1" x14ac:dyDescent="0.25">
      <c r="B25" s="29" t="s">
        <v>71</v>
      </c>
      <c r="C25" s="41">
        <v>33651</v>
      </c>
      <c r="D25" s="41">
        <v>40543</v>
      </c>
      <c r="E25" s="33">
        <f t="shared" si="0"/>
        <v>0.10588583259390713</v>
      </c>
      <c r="F25" s="33">
        <f t="shared" ref="F25:F41" si="2">+(D25-D21)/D21</f>
        <v>-6.0765417226520874E-2</v>
      </c>
      <c r="G25" s="13"/>
    </row>
    <row r="26" spans="2:8" ht="14.25" customHeight="1" thickBot="1" x14ac:dyDescent="0.25">
      <c r="B26" s="30" t="s">
        <v>78</v>
      </c>
      <c r="C26" s="41">
        <v>37243</v>
      </c>
      <c r="D26" s="41">
        <v>38655</v>
      </c>
      <c r="E26" s="33">
        <f t="shared" si="0"/>
        <v>0.30320526278955839</v>
      </c>
      <c r="F26" s="33">
        <f t="shared" si="2"/>
        <v>-5.1760088311051146E-2</v>
      </c>
      <c r="G26" s="13"/>
    </row>
    <row r="27" spans="2:8" ht="14.25" customHeight="1" thickBot="1" x14ac:dyDescent="0.25">
      <c r="B27" s="31" t="s">
        <v>80</v>
      </c>
      <c r="C27" s="41">
        <v>38384</v>
      </c>
      <c r="D27" s="41">
        <v>30949</v>
      </c>
      <c r="E27" s="33">
        <f t="shared" si="0"/>
        <v>0.33970891068374576</v>
      </c>
      <c r="F27" s="33">
        <f t="shared" si="2"/>
        <v>-4.3928207346081369E-2</v>
      </c>
      <c r="G27" s="13"/>
    </row>
    <row r="28" spans="2:8" ht="14.25" customHeight="1" thickBot="1" x14ac:dyDescent="0.25">
      <c r="B28" s="32" t="s">
        <v>82</v>
      </c>
      <c r="C28" s="43">
        <v>38126</v>
      </c>
      <c r="D28" s="43">
        <v>36500</v>
      </c>
      <c r="E28" s="34">
        <f t="shared" ref="E28:E41" si="3">+(C28-C24)/C24</f>
        <v>0.27277583041228509</v>
      </c>
      <c r="F28" s="34">
        <f t="shared" si="2"/>
        <v>-3.691390274149714E-2</v>
      </c>
      <c r="G28" s="13"/>
    </row>
    <row r="29" spans="2:8" ht="14.25" customHeight="1" thickBot="1" x14ac:dyDescent="0.25">
      <c r="B29" s="29" t="s">
        <v>86</v>
      </c>
      <c r="C29" s="41">
        <v>41878</v>
      </c>
      <c r="D29" s="41">
        <v>36407</v>
      </c>
      <c r="E29" s="33">
        <f t="shared" si="3"/>
        <v>0.24448010460313216</v>
      </c>
      <c r="F29" s="33">
        <f t="shared" si="2"/>
        <v>-0.10201514441457218</v>
      </c>
      <c r="G29" s="13"/>
    </row>
    <row r="30" spans="2:8" ht="14.25" customHeight="1" thickBot="1" x14ac:dyDescent="0.25">
      <c r="B30" s="30" t="s">
        <v>90</v>
      </c>
      <c r="C30" s="41">
        <v>39682</v>
      </c>
      <c r="D30" s="41">
        <v>40424</v>
      </c>
      <c r="E30" s="33">
        <f t="shared" si="3"/>
        <v>6.5488816690384768E-2</v>
      </c>
      <c r="F30" s="33">
        <f t="shared" si="2"/>
        <v>4.5763808045530978E-2</v>
      </c>
      <c r="G30" s="13"/>
    </row>
    <row r="31" spans="2:8" ht="14.25" customHeight="1" thickBot="1" x14ac:dyDescent="0.25">
      <c r="B31" s="31" t="s">
        <v>93</v>
      </c>
      <c r="C31" s="41">
        <v>33730</v>
      </c>
      <c r="D31" s="41">
        <v>30268</v>
      </c>
      <c r="E31" s="33">
        <f t="shared" si="3"/>
        <v>-0.12124843684868696</v>
      </c>
      <c r="F31" s="33">
        <f t="shared" si="2"/>
        <v>-2.200394196904585E-2</v>
      </c>
    </row>
    <row r="32" spans="2:8" ht="14.25" customHeight="1" thickBot="1" x14ac:dyDescent="0.25">
      <c r="B32" s="32" t="s">
        <v>95</v>
      </c>
      <c r="C32" s="43">
        <v>31506</v>
      </c>
      <c r="D32" s="43">
        <v>34154</v>
      </c>
      <c r="E32" s="34">
        <f t="shared" si="3"/>
        <v>-0.17363478990714998</v>
      </c>
      <c r="F32" s="34">
        <f t="shared" si="2"/>
        <v>-6.4273972602739732E-2</v>
      </c>
    </row>
    <row r="33" spans="2:6" ht="14.25" customHeight="1" thickBot="1" x14ac:dyDescent="0.25">
      <c r="B33" s="29" t="s">
        <v>97</v>
      </c>
      <c r="C33" s="41">
        <v>34327</v>
      </c>
      <c r="D33" s="41">
        <v>37617</v>
      </c>
      <c r="E33" s="33">
        <f t="shared" si="3"/>
        <v>-0.18030947036630213</v>
      </c>
      <c r="F33" s="33">
        <f t="shared" si="2"/>
        <v>3.3235366825061112E-2</v>
      </c>
    </row>
    <row r="34" spans="2:6" ht="14.25" customHeight="1" thickBot="1" x14ac:dyDescent="0.25">
      <c r="B34" s="30" t="s">
        <v>104</v>
      </c>
      <c r="C34" s="41">
        <v>29037</v>
      </c>
      <c r="D34" s="41">
        <v>32948</v>
      </c>
      <c r="E34" s="33">
        <f t="shared" si="3"/>
        <v>-0.26825764830401694</v>
      </c>
      <c r="F34" s="33">
        <f t="shared" si="2"/>
        <v>-0.18493963981792994</v>
      </c>
    </row>
    <row r="35" spans="2:6" ht="15" thickBot="1" x14ac:dyDescent="0.25">
      <c r="B35" s="31" t="s">
        <v>107</v>
      </c>
      <c r="C35" s="41">
        <v>27571</v>
      </c>
      <c r="D35" s="41">
        <v>27999</v>
      </c>
      <c r="E35" s="33">
        <f t="shared" si="3"/>
        <v>-0.18259709457456269</v>
      </c>
      <c r="F35" s="33">
        <f t="shared" si="2"/>
        <v>-7.4963657988634858E-2</v>
      </c>
    </row>
    <row r="36" spans="2:6" ht="15" thickBot="1" x14ac:dyDescent="0.25">
      <c r="B36" s="32" t="s">
        <v>111</v>
      </c>
      <c r="C36" s="43">
        <v>27278</v>
      </c>
      <c r="D36" s="43">
        <v>34299</v>
      </c>
      <c r="E36" s="34">
        <f t="shared" si="3"/>
        <v>-0.13419666095346919</v>
      </c>
      <c r="F36" s="34">
        <f t="shared" si="2"/>
        <v>4.2454763717280552E-3</v>
      </c>
    </row>
    <row r="37" spans="2:6" ht="15" thickBot="1" x14ac:dyDescent="0.25">
      <c r="B37" s="29" t="s">
        <v>113</v>
      </c>
      <c r="C37" s="41">
        <v>28755</v>
      </c>
      <c r="D37" s="41">
        <v>38621</v>
      </c>
      <c r="E37" s="33">
        <f t="shared" si="3"/>
        <v>-0.16232120488245405</v>
      </c>
      <c r="F37" s="33">
        <f t="shared" si="2"/>
        <v>2.6690060345056756E-2</v>
      </c>
    </row>
    <row r="38" spans="2:6" ht="15" thickBot="1" x14ac:dyDescent="0.25">
      <c r="B38" s="30" t="s">
        <v>118</v>
      </c>
      <c r="C38" s="41">
        <v>26417</v>
      </c>
      <c r="D38" s="41">
        <v>31470</v>
      </c>
      <c r="E38" s="33">
        <f t="shared" si="3"/>
        <v>-9.0229706925646594E-2</v>
      </c>
      <c r="F38" s="33">
        <f t="shared" si="2"/>
        <v>-4.4858565011533326E-2</v>
      </c>
    </row>
    <row r="39" spans="2:6" ht="15" thickBot="1" x14ac:dyDescent="0.25">
      <c r="B39" s="31" t="s">
        <v>119</v>
      </c>
      <c r="C39" s="41">
        <v>24957</v>
      </c>
      <c r="D39" s="41">
        <v>26018</v>
      </c>
      <c r="E39" s="33">
        <f t="shared" si="3"/>
        <v>-9.4809763882340137E-2</v>
      </c>
      <c r="F39" s="33">
        <f t="shared" si="2"/>
        <v>-7.0752526875959856E-2</v>
      </c>
    </row>
    <row r="40" spans="2:6" ht="15" thickBot="1" x14ac:dyDescent="0.25">
      <c r="B40" s="32" t="s">
        <v>121</v>
      </c>
      <c r="C40" s="43">
        <v>24328</v>
      </c>
      <c r="D40" s="43">
        <v>29112</v>
      </c>
      <c r="E40" s="34">
        <f t="shared" si="3"/>
        <v>-0.10814575848669257</v>
      </c>
      <c r="F40" s="34">
        <f t="shared" si="2"/>
        <v>-0.15122889880171433</v>
      </c>
    </row>
    <row r="41" spans="2:6" ht="15" thickBot="1" x14ac:dyDescent="0.25">
      <c r="B41" s="29" t="s">
        <v>122</v>
      </c>
      <c r="C41" s="41">
        <v>25182</v>
      </c>
      <c r="D41" s="41">
        <v>27945</v>
      </c>
      <c r="E41" s="33">
        <f t="shared" si="3"/>
        <v>-0.12425665101721439</v>
      </c>
      <c r="F41" s="33">
        <f t="shared" si="2"/>
        <v>-0.27642992154527329</v>
      </c>
    </row>
    <row r="42" spans="2:6" ht="15" thickBot="1" x14ac:dyDescent="0.25">
      <c r="B42" s="30" t="s">
        <v>124</v>
      </c>
      <c r="C42" s="41">
        <v>25866</v>
      </c>
      <c r="D42" s="41">
        <v>30682</v>
      </c>
      <c r="E42" s="33">
        <f t="shared" ref="E42:F44" si="4">+(C42-C38)/C38</f>
        <v>-2.0857780974372565E-2</v>
      </c>
      <c r="F42" s="33">
        <f t="shared" si="4"/>
        <v>-2.5039720368605019E-2</v>
      </c>
    </row>
    <row r="43" spans="2:6" ht="15" thickBot="1" x14ac:dyDescent="0.25">
      <c r="B43" s="31" t="s">
        <v>126</v>
      </c>
      <c r="C43" s="41">
        <v>23364</v>
      </c>
      <c r="D43" s="41">
        <v>24220</v>
      </c>
      <c r="E43" s="33">
        <f t="shared" si="4"/>
        <v>-6.3829787234042548E-2</v>
      </c>
      <c r="F43" s="33">
        <f t="shared" si="4"/>
        <v>-6.9106003536013524E-2</v>
      </c>
    </row>
    <row r="44" spans="2:6" ht="15" thickBot="1" x14ac:dyDescent="0.25">
      <c r="B44" s="32" t="s">
        <v>127</v>
      </c>
      <c r="C44" s="43">
        <v>24509</v>
      </c>
      <c r="D44" s="43">
        <v>29081</v>
      </c>
      <c r="E44" s="34">
        <f t="shared" si="4"/>
        <v>7.4399868464320945E-3</v>
      </c>
      <c r="F44" s="34">
        <f t="shared" si="4"/>
        <v>-1.0648529815883484E-3</v>
      </c>
    </row>
    <row r="45" spans="2:6" ht="15" thickBot="1" x14ac:dyDescent="0.25">
      <c r="B45" s="29" t="s">
        <v>129</v>
      </c>
      <c r="C45" s="41">
        <v>27166</v>
      </c>
      <c r="D45" s="41">
        <v>34041</v>
      </c>
      <c r="E45" s="33">
        <v>7.8786434754983717E-2</v>
      </c>
      <c r="F45" s="33">
        <v>0.21814278046162103</v>
      </c>
    </row>
    <row r="46" spans="2:6" ht="15" thickBot="1" x14ac:dyDescent="0.25">
      <c r="B46" s="30" t="s">
        <v>130</v>
      </c>
      <c r="C46" s="41">
        <v>25869</v>
      </c>
      <c r="D46" s="41">
        <v>32047</v>
      </c>
      <c r="E46" s="33">
        <v>1.1598237067965669E-4</v>
      </c>
      <c r="F46" s="33">
        <v>4.4488625252591098E-2</v>
      </c>
    </row>
    <row r="47" spans="2:6" ht="15" thickBot="1" x14ac:dyDescent="0.25">
      <c r="B47" s="31" t="s">
        <v>131</v>
      </c>
      <c r="C47" s="41">
        <v>26101</v>
      </c>
      <c r="D47" s="41">
        <v>26854</v>
      </c>
      <c r="E47" s="33">
        <v>0.11714603663756207</v>
      </c>
      <c r="F47" s="33">
        <v>0.10875309661436829</v>
      </c>
    </row>
    <row r="48" spans="2:6" ht="15" thickBot="1" x14ac:dyDescent="0.25">
      <c r="B48" s="32" t="s">
        <v>132</v>
      </c>
      <c r="C48" s="43">
        <v>25688</v>
      </c>
      <c r="D48" s="43">
        <v>29408</v>
      </c>
      <c r="E48" s="34">
        <v>4.8104777836713047E-2</v>
      </c>
      <c r="F48" s="34">
        <v>1.1244455142532925E-2</v>
      </c>
    </row>
    <row r="49" spans="2:6" ht="15" thickBot="1" x14ac:dyDescent="0.25">
      <c r="B49" s="29" t="s">
        <v>133</v>
      </c>
      <c r="C49" s="41">
        <v>27589</v>
      </c>
      <c r="D49" s="41">
        <v>31392</v>
      </c>
      <c r="E49" s="33">
        <v>1.5570934256055362E-2</v>
      </c>
      <c r="F49" s="33">
        <v>-7.7817925442848324E-2</v>
      </c>
    </row>
    <row r="50" spans="2:6" ht="15" thickBot="1" x14ac:dyDescent="0.25">
      <c r="B50" s="30" t="s">
        <v>134</v>
      </c>
      <c r="C50" s="41">
        <v>25785</v>
      </c>
      <c r="D50" s="41">
        <v>33573</v>
      </c>
      <c r="E50" s="33">
        <v>-3.2471297692218486E-3</v>
      </c>
      <c r="F50" s="33">
        <v>4.7617561706243955E-2</v>
      </c>
    </row>
    <row r="51" spans="2:6" ht="15" thickBot="1" x14ac:dyDescent="0.25">
      <c r="B51" s="31" t="s">
        <v>135</v>
      </c>
      <c r="C51" s="41">
        <v>26669</v>
      </c>
      <c r="D51" s="41">
        <v>27761</v>
      </c>
      <c r="E51" s="33">
        <v>2.1761618328799665E-2</v>
      </c>
      <c r="F51" s="33">
        <v>3.3775229016161465E-2</v>
      </c>
    </row>
    <row r="52" spans="2:6" ht="15" thickBot="1" x14ac:dyDescent="0.25">
      <c r="B52" s="32" t="s">
        <v>144</v>
      </c>
      <c r="C52" s="43">
        <v>27251</v>
      </c>
      <c r="D52" s="43">
        <v>31480</v>
      </c>
      <c r="E52" s="34">
        <v>6.0845530987231389E-2</v>
      </c>
      <c r="F52" s="34">
        <v>7.0457018498367788E-2</v>
      </c>
    </row>
    <row r="53" spans="2:6" ht="15" thickBot="1" x14ac:dyDescent="0.25">
      <c r="B53" s="35" t="s">
        <v>146</v>
      </c>
      <c r="C53" s="99">
        <v>29386</v>
      </c>
      <c r="D53" s="99">
        <v>34020</v>
      </c>
      <c r="E53" s="33">
        <v>6.513465511616949E-2</v>
      </c>
      <c r="F53" s="33">
        <v>8.3715596330275227E-2</v>
      </c>
    </row>
    <row r="54" spans="2:6" ht="15" thickBot="1" x14ac:dyDescent="0.25">
      <c r="B54" s="35" t="s">
        <v>147</v>
      </c>
      <c r="C54" s="99">
        <v>28121</v>
      </c>
      <c r="D54" s="99">
        <v>33623</v>
      </c>
      <c r="E54" s="33">
        <v>9.0595307349234044E-2</v>
      </c>
      <c r="F54" s="33">
        <v>1.4892919905876746E-3</v>
      </c>
    </row>
    <row r="55" spans="2:6" ht="15" thickBot="1" x14ac:dyDescent="0.25">
      <c r="B55" s="35" t="s">
        <v>149</v>
      </c>
      <c r="C55" s="99">
        <v>30981</v>
      </c>
      <c r="D55" s="99">
        <v>28752</v>
      </c>
      <c r="E55" s="33">
        <v>0.16168585248790732</v>
      </c>
      <c r="F55" s="33">
        <v>3.5697561327041535E-2</v>
      </c>
    </row>
    <row r="56" spans="2:6" ht="15" thickBot="1" x14ac:dyDescent="0.25">
      <c r="B56" s="32" t="s">
        <v>150</v>
      </c>
      <c r="C56" s="43">
        <v>31561</v>
      </c>
      <c r="D56" s="43">
        <v>34857</v>
      </c>
      <c r="E56" s="34">
        <v>0.15815933360243661</v>
      </c>
      <c r="F56" s="34">
        <v>0.10727445997458704</v>
      </c>
    </row>
    <row r="57" spans="2:6" ht="15" thickBot="1" x14ac:dyDescent="0.25">
      <c r="B57" s="35" t="s">
        <v>155</v>
      </c>
      <c r="C57" s="99">
        <v>30597</v>
      </c>
      <c r="D57" s="99">
        <v>32408</v>
      </c>
      <c r="E57" s="33">
        <v>4.1210100047641737E-2</v>
      </c>
      <c r="F57" s="33">
        <v>-4.7383891828336272E-2</v>
      </c>
    </row>
    <row r="58" spans="2:6" ht="15" thickBot="1" x14ac:dyDescent="0.25">
      <c r="B58" s="35" t="s">
        <v>156</v>
      </c>
      <c r="C58" s="99">
        <v>27401</v>
      </c>
      <c r="D58" s="99">
        <v>21297</v>
      </c>
      <c r="E58" s="33">
        <v>-2.5603641406777854E-2</v>
      </c>
      <c r="F58" s="33">
        <v>-0.36659429557148382</v>
      </c>
    </row>
    <row r="59" spans="2:6" ht="15" thickBot="1" x14ac:dyDescent="0.25">
      <c r="B59" s="35" t="s">
        <v>157</v>
      </c>
      <c r="C59" s="99">
        <v>41597</v>
      </c>
      <c r="D59" s="99">
        <v>32446</v>
      </c>
      <c r="E59" s="33">
        <v>0.34266163132242344</v>
      </c>
      <c r="F59" s="33">
        <v>0.12847801892042293</v>
      </c>
    </row>
    <row r="60" spans="2:6" ht="15" thickBot="1" x14ac:dyDescent="0.25">
      <c r="B60" s="32" t="s">
        <v>158</v>
      </c>
      <c r="C60" s="43">
        <v>29692</v>
      </c>
      <c r="D60" s="43">
        <v>31906</v>
      </c>
      <c r="E60" s="34">
        <v>-5.9218655936123694E-2</v>
      </c>
      <c r="F60" s="34">
        <v>-8.466018303353702E-2</v>
      </c>
    </row>
    <row r="61" spans="2:6" ht="15" thickBot="1" x14ac:dyDescent="0.25">
      <c r="B61" s="35" t="s">
        <v>160</v>
      </c>
      <c r="C61" s="99">
        <v>34461</v>
      </c>
      <c r="D61" s="99">
        <v>34356</v>
      </c>
      <c r="E61" s="33">
        <v>0.12628689087165409</v>
      </c>
      <c r="F61" s="33">
        <v>6.0108615156751422E-2</v>
      </c>
    </row>
    <row r="62" spans="2:6" ht="15" thickBot="1" x14ac:dyDescent="0.25">
      <c r="B62" s="35" t="s">
        <v>217</v>
      </c>
      <c r="C62" s="99">
        <v>28179</v>
      </c>
      <c r="D62" s="99">
        <v>32151</v>
      </c>
      <c r="E62" s="33">
        <v>2.8000000000000001E-2</v>
      </c>
      <c r="F62" s="33">
        <v>0.51</v>
      </c>
    </row>
    <row r="63" spans="2:6" ht="15" thickBot="1" x14ac:dyDescent="0.25">
      <c r="B63" s="35" t="s">
        <v>224</v>
      </c>
      <c r="C63" s="99">
        <v>26434</v>
      </c>
      <c r="D63" s="99">
        <v>25447</v>
      </c>
      <c r="E63" s="33">
        <v>-0.36499999999999999</v>
      </c>
      <c r="F63" s="98">
        <v>-0.216</v>
      </c>
    </row>
    <row r="64" spans="2:6" ht="15" thickBot="1" x14ac:dyDescent="0.25">
      <c r="B64" s="32" t="s">
        <v>225</v>
      </c>
      <c r="C64" s="43">
        <v>28219</v>
      </c>
      <c r="D64" s="43">
        <v>30377</v>
      </c>
      <c r="E64" s="34">
        <v>-5.0999999999999997E-2</v>
      </c>
      <c r="F64" s="34">
        <v>-4.9000000000000002E-2</v>
      </c>
    </row>
    <row r="65" spans="2:15" ht="15" thickBot="1" x14ac:dyDescent="0.25">
      <c r="B65" s="35" t="s">
        <v>226</v>
      </c>
      <c r="C65" s="99">
        <v>30126</v>
      </c>
      <c r="D65" s="99">
        <v>31990</v>
      </c>
      <c r="E65" s="33">
        <f t="shared" ref="E65:F69" si="5">+(C65-C61)/C61</f>
        <v>-0.12579437625141465</v>
      </c>
      <c r="F65" s="98">
        <f t="shared" si="5"/>
        <v>-6.8867155664221677E-2</v>
      </c>
    </row>
    <row r="66" spans="2:15" ht="15" thickBot="1" x14ac:dyDescent="0.25">
      <c r="B66" s="35" t="s">
        <v>227</v>
      </c>
      <c r="C66" s="99">
        <v>28753</v>
      </c>
      <c r="D66" s="99">
        <v>30414</v>
      </c>
      <c r="E66" s="33">
        <f t="shared" si="5"/>
        <v>2.0369778913375207E-2</v>
      </c>
      <c r="F66" s="98">
        <f t="shared" si="5"/>
        <v>-5.4026313333955397E-2</v>
      </c>
    </row>
    <row r="67" spans="2:15" ht="15" thickBot="1" x14ac:dyDescent="0.25">
      <c r="B67" s="35" t="s">
        <v>228</v>
      </c>
      <c r="C67" s="99">
        <v>30167</v>
      </c>
      <c r="D67" s="99">
        <v>26050</v>
      </c>
      <c r="E67" s="33">
        <f t="shared" si="5"/>
        <v>0.14121964137096163</v>
      </c>
      <c r="F67" s="98">
        <f t="shared" si="5"/>
        <v>2.3696309977600503E-2</v>
      </c>
    </row>
    <row r="68" spans="2:15" ht="15" thickBot="1" x14ac:dyDescent="0.25">
      <c r="B68" s="32" t="s">
        <v>232</v>
      </c>
      <c r="C68" s="43">
        <v>31889</v>
      </c>
      <c r="D68" s="43">
        <v>32084</v>
      </c>
      <c r="E68" s="34">
        <f t="shared" si="5"/>
        <v>0.13005421878875933</v>
      </c>
      <c r="F68" s="34">
        <f t="shared" si="5"/>
        <v>5.6193830858873486E-2</v>
      </c>
    </row>
    <row r="69" spans="2:15" ht="15" thickBot="1" x14ac:dyDescent="0.25">
      <c r="B69" s="35" t="s">
        <v>237</v>
      </c>
      <c r="C69" s="99">
        <f>+'Despidos presentados TSJ'!C23</f>
        <v>33079</v>
      </c>
      <c r="D69" s="99">
        <f>+'Recl. cantidad TSJ'!C23</f>
        <v>31323</v>
      </c>
      <c r="E69" s="33">
        <f t="shared" si="5"/>
        <v>9.8021642435105888E-2</v>
      </c>
      <c r="F69" s="98">
        <f t="shared" si="5"/>
        <v>-2.085026570803376E-2</v>
      </c>
    </row>
    <row r="70" spans="2:15" ht="15" thickBot="1" x14ac:dyDescent="0.25">
      <c r="B70" s="35" t="s">
        <v>240</v>
      </c>
      <c r="C70" s="99">
        <v>34014</v>
      </c>
      <c r="D70" s="99">
        <v>35469</v>
      </c>
      <c r="E70" s="33">
        <v>0.1829722115953118</v>
      </c>
      <c r="F70" s="98">
        <v>0.1662063523377392</v>
      </c>
    </row>
    <row r="71" spans="2:15" ht="15" thickBot="1" x14ac:dyDescent="0.25">
      <c r="B71" s="35" t="s">
        <v>242</v>
      </c>
      <c r="C71" s="99">
        <v>35413</v>
      </c>
      <c r="D71" s="99">
        <v>29621</v>
      </c>
      <c r="E71" s="33">
        <v>0.17389863095435409</v>
      </c>
      <c r="F71" s="98">
        <v>0.13708253358925143</v>
      </c>
    </row>
    <row r="72" spans="2:15" ht="15" thickBot="1" x14ac:dyDescent="0.25">
      <c r="B72" s="32" t="s">
        <v>257</v>
      </c>
      <c r="C72" s="43">
        <v>37878</v>
      </c>
      <c r="D72" s="43">
        <v>32742</v>
      </c>
      <c r="E72" s="34">
        <v>0.18780770798708019</v>
      </c>
      <c r="F72" s="34">
        <v>2.0508664755018079E-2</v>
      </c>
    </row>
    <row r="73" spans="2:15" ht="14.25" x14ac:dyDescent="0.2">
      <c r="B73" s="35" t="s">
        <v>258</v>
      </c>
      <c r="C73" s="99">
        <v>39883</v>
      </c>
      <c r="D73" s="99">
        <v>35673</v>
      </c>
      <c r="E73" s="98">
        <v>0.20568941019982467</v>
      </c>
      <c r="F73" s="98">
        <v>0.13887558662963317</v>
      </c>
    </row>
    <row r="74" spans="2:15" ht="25.5" customHeight="1" x14ac:dyDescent="0.2">
      <c r="B74" s="15"/>
      <c r="C74" s="16"/>
      <c r="D74" s="16"/>
      <c r="E74" s="17"/>
      <c r="F74" s="17"/>
    </row>
    <row r="75" spans="2:15" ht="47.25" customHeight="1" x14ac:dyDescent="0.2">
      <c r="B75" s="10"/>
      <c r="C75" s="11"/>
      <c r="D75" s="11"/>
    </row>
    <row r="77" spans="2:15" ht="54.95" customHeight="1" x14ac:dyDescent="0.2">
      <c r="B77" s="37"/>
      <c r="C77" s="38" t="s">
        <v>128</v>
      </c>
      <c r="D77" s="39" t="s">
        <v>75</v>
      </c>
      <c r="E77" s="39" t="s">
        <v>74</v>
      </c>
      <c r="F77" s="39" t="s">
        <v>77</v>
      </c>
      <c r="G77" s="39" t="s">
        <v>7</v>
      </c>
      <c r="H77" s="39" t="s">
        <v>76</v>
      </c>
      <c r="I77" s="39" t="s">
        <v>88</v>
      </c>
      <c r="J77" s="39" t="s">
        <v>89</v>
      </c>
      <c r="L77" s="123" t="s">
        <v>222</v>
      </c>
      <c r="M77" s="124"/>
      <c r="N77" s="124"/>
      <c r="O77" s="124"/>
    </row>
    <row r="78" spans="2:15" ht="14.25" customHeight="1" thickBot="1" x14ac:dyDescent="0.25">
      <c r="B78" s="35" t="s">
        <v>0</v>
      </c>
      <c r="C78" s="40">
        <v>376</v>
      </c>
      <c r="D78" s="40">
        <v>1672</v>
      </c>
      <c r="E78" s="40">
        <v>93</v>
      </c>
      <c r="F78" s="40">
        <v>4170</v>
      </c>
      <c r="G78" s="36">
        <v>8.6705202312138727E-2</v>
      </c>
      <c r="H78" s="36">
        <v>0.31343283582089554</v>
      </c>
      <c r="I78" s="36">
        <v>-0.18421052631578946</v>
      </c>
      <c r="J78" s="36">
        <v>4.1198501872659173E-2</v>
      </c>
      <c r="M78"/>
      <c r="N78"/>
      <c r="O78"/>
    </row>
    <row r="79" spans="2:15" ht="14.25" customHeight="1" thickBot="1" x14ac:dyDescent="0.25">
      <c r="B79" s="30" t="s">
        <v>1</v>
      </c>
      <c r="C79" s="41">
        <v>345</v>
      </c>
      <c r="D79" s="41">
        <v>1917</v>
      </c>
      <c r="E79" s="41">
        <v>101</v>
      </c>
      <c r="F79" s="41">
        <v>4336</v>
      </c>
      <c r="G79" s="33">
        <v>-0.13533834586466165</v>
      </c>
      <c r="H79" s="33">
        <v>0.57648026315789469</v>
      </c>
      <c r="I79" s="33">
        <v>0.5074626865671642</v>
      </c>
      <c r="J79" s="33">
        <v>0.26046511627906976</v>
      </c>
      <c r="L79"/>
      <c r="M79"/>
      <c r="N79"/>
      <c r="O79"/>
    </row>
    <row r="80" spans="2:15" ht="14.25" customHeight="1" thickBot="1" x14ac:dyDescent="0.25">
      <c r="B80" s="31" t="s">
        <v>2</v>
      </c>
      <c r="C80" s="41">
        <v>364</v>
      </c>
      <c r="D80" s="42">
        <v>903</v>
      </c>
      <c r="E80" s="42">
        <v>78</v>
      </c>
      <c r="F80" s="42">
        <v>3475</v>
      </c>
      <c r="G80" s="33">
        <v>0.35820895522388058</v>
      </c>
      <c r="H80" s="33">
        <v>0.28815977175463625</v>
      </c>
      <c r="I80" s="33">
        <v>0.25806451612903225</v>
      </c>
      <c r="J80" s="33">
        <v>0.20242214532871972</v>
      </c>
      <c r="L80"/>
      <c r="M80"/>
      <c r="N80"/>
      <c r="O80"/>
    </row>
    <row r="81" spans="2:10" ht="14.25" customHeight="1" thickBot="1" x14ac:dyDescent="0.25">
      <c r="B81" s="32" t="s">
        <v>3</v>
      </c>
      <c r="C81" s="43">
        <v>504</v>
      </c>
      <c r="D81" s="43">
        <v>1451</v>
      </c>
      <c r="E81" s="43">
        <v>108</v>
      </c>
      <c r="F81" s="43">
        <v>4202</v>
      </c>
      <c r="G81" s="34">
        <v>0.58695652173913049</v>
      </c>
      <c r="H81" s="34">
        <v>0.21227197346600332</v>
      </c>
      <c r="I81" s="34">
        <v>0.34146341463414637</v>
      </c>
      <c r="J81" s="34">
        <v>0.09</v>
      </c>
    </row>
    <row r="82" spans="2:10" ht="14.25" customHeight="1" thickBot="1" x14ac:dyDescent="0.25">
      <c r="B82" s="29" t="s">
        <v>4</v>
      </c>
      <c r="C82" s="41">
        <v>666</v>
      </c>
      <c r="D82" s="41">
        <v>1787</v>
      </c>
      <c r="E82" s="41">
        <v>137</v>
      </c>
      <c r="F82" s="41">
        <v>3838</v>
      </c>
      <c r="G82" s="33">
        <f t="shared" ref="G82:G117" si="6">+(C82-C78)/C78</f>
        <v>0.77127659574468088</v>
      </c>
      <c r="H82" s="33">
        <f t="shared" ref="H82:H117" si="7">+(D82-D78)/D78</f>
        <v>6.8779904306220094E-2</v>
      </c>
      <c r="I82" s="33">
        <f t="shared" ref="I82:I117" si="8">+(E82-E78)/E78</f>
        <v>0.4731182795698925</v>
      </c>
      <c r="J82" s="33">
        <f t="shared" ref="J82:J117" si="9">+(F82-F78)/F78</f>
        <v>-7.9616306954436444E-2</v>
      </c>
    </row>
    <row r="83" spans="2:10" ht="14.25" customHeight="1" thickBot="1" x14ac:dyDescent="0.25">
      <c r="B83" s="30" t="s">
        <v>5</v>
      </c>
      <c r="C83" s="41">
        <v>1066</v>
      </c>
      <c r="D83" s="41">
        <v>1916</v>
      </c>
      <c r="E83" s="41">
        <v>167</v>
      </c>
      <c r="F83" s="41">
        <v>4296</v>
      </c>
      <c r="G83" s="33">
        <f t="shared" si="6"/>
        <v>2.0898550724637683</v>
      </c>
      <c r="H83" s="33">
        <f t="shared" si="7"/>
        <v>-5.2164840897235261E-4</v>
      </c>
      <c r="I83" s="33">
        <f t="shared" si="8"/>
        <v>0.65346534653465349</v>
      </c>
      <c r="J83" s="33">
        <f t="shared" si="9"/>
        <v>-9.2250922509225092E-3</v>
      </c>
    </row>
    <row r="84" spans="2:10" ht="14.25" customHeight="1" thickBot="1" x14ac:dyDescent="0.25">
      <c r="B84" s="31" t="s">
        <v>6</v>
      </c>
      <c r="C84" s="41">
        <v>1252</v>
      </c>
      <c r="D84" s="41">
        <v>1686</v>
      </c>
      <c r="E84" s="41">
        <v>182</v>
      </c>
      <c r="F84" s="41">
        <v>3576</v>
      </c>
      <c r="G84" s="33">
        <f t="shared" si="6"/>
        <v>2.4395604395604398</v>
      </c>
      <c r="H84" s="33">
        <f t="shared" si="7"/>
        <v>0.86710963455149503</v>
      </c>
      <c r="I84" s="33">
        <f t="shared" si="8"/>
        <v>1.3333333333333333</v>
      </c>
      <c r="J84" s="33">
        <f t="shared" si="9"/>
        <v>2.906474820143885E-2</v>
      </c>
    </row>
    <row r="85" spans="2:10" ht="14.25" customHeight="1" thickBot="1" x14ac:dyDescent="0.25">
      <c r="B85" s="32" t="s">
        <v>27</v>
      </c>
      <c r="C85" s="43">
        <v>1829</v>
      </c>
      <c r="D85" s="43">
        <v>3938</v>
      </c>
      <c r="E85" s="43">
        <v>451</v>
      </c>
      <c r="F85" s="43">
        <v>4260</v>
      </c>
      <c r="G85" s="34">
        <f t="shared" si="6"/>
        <v>2.628968253968254</v>
      </c>
      <c r="H85" s="34">
        <f t="shared" si="7"/>
        <v>1.7139903514817367</v>
      </c>
      <c r="I85" s="34">
        <f t="shared" si="8"/>
        <v>3.175925925925926</v>
      </c>
      <c r="J85" s="34">
        <f t="shared" si="9"/>
        <v>1.3802950975725845E-2</v>
      </c>
    </row>
    <row r="86" spans="2:10" ht="14.25" customHeight="1" thickBot="1" x14ac:dyDescent="0.25">
      <c r="B86" s="29" t="s">
        <v>28</v>
      </c>
      <c r="C86" s="41">
        <v>2129</v>
      </c>
      <c r="D86" s="41">
        <v>5242</v>
      </c>
      <c r="E86" s="41">
        <v>380</v>
      </c>
      <c r="F86" s="41">
        <v>4633</v>
      </c>
      <c r="G86" s="33">
        <f t="shared" si="6"/>
        <v>2.1966966966966965</v>
      </c>
      <c r="H86" s="33">
        <f t="shared" si="7"/>
        <v>1.9334079462786793</v>
      </c>
      <c r="I86" s="33">
        <f t="shared" si="8"/>
        <v>1.7737226277372262</v>
      </c>
      <c r="J86" s="33">
        <f t="shared" si="9"/>
        <v>0.20713913496612818</v>
      </c>
    </row>
    <row r="87" spans="2:10" ht="14.25" customHeight="1" thickBot="1" x14ac:dyDescent="0.25">
      <c r="B87" s="30" t="s">
        <v>30</v>
      </c>
      <c r="C87" s="41">
        <v>2168</v>
      </c>
      <c r="D87" s="41">
        <v>6154</v>
      </c>
      <c r="E87" s="41">
        <v>476</v>
      </c>
      <c r="F87" s="41">
        <v>4836</v>
      </c>
      <c r="G87" s="33">
        <f t="shared" si="6"/>
        <v>1.0337711069418387</v>
      </c>
      <c r="H87" s="33">
        <f t="shared" si="7"/>
        <v>2.2118997912317329</v>
      </c>
      <c r="I87" s="33">
        <f t="shared" si="8"/>
        <v>1.8502994011976048</v>
      </c>
      <c r="J87" s="33">
        <f t="shared" si="9"/>
        <v>0.12569832402234637</v>
      </c>
    </row>
    <row r="88" spans="2:10" ht="14.25" customHeight="1" thickBot="1" x14ac:dyDescent="0.25">
      <c r="B88" s="31" t="s">
        <v>33</v>
      </c>
      <c r="C88" s="41">
        <v>1591</v>
      </c>
      <c r="D88" s="41">
        <v>3941</v>
      </c>
      <c r="E88" s="41">
        <v>303</v>
      </c>
      <c r="F88" s="41">
        <v>3942</v>
      </c>
      <c r="G88" s="33">
        <f t="shared" si="6"/>
        <v>0.27076677316293929</v>
      </c>
      <c r="H88" s="33">
        <f t="shared" si="7"/>
        <v>1.3374851720047449</v>
      </c>
      <c r="I88" s="33">
        <f t="shared" si="8"/>
        <v>0.6648351648351648</v>
      </c>
      <c r="J88" s="33">
        <f t="shared" si="9"/>
        <v>0.10234899328859061</v>
      </c>
    </row>
    <row r="89" spans="2:10" ht="14.25" customHeight="1" thickBot="1" x14ac:dyDescent="0.25">
      <c r="B89" s="32" t="s">
        <v>35</v>
      </c>
      <c r="C89" s="43">
        <v>1880</v>
      </c>
      <c r="D89" s="43">
        <v>5523</v>
      </c>
      <c r="E89" s="43">
        <v>381</v>
      </c>
      <c r="F89" s="43">
        <v>4332</v>
      </c>
      <c r="G89" s="34">
        <f t="shared" si="6"/>
        <v>2.7884089666484417E-2</v>
      </c>
      <c r="H89" s="34">
        <f t="shared" si="7"/>
        <v>0.40248857287963435</v>
      </c>
      <c r="I89" s="34">
        <f t="shared" si="8"/>
        <v>-0.15521064301552107</v>
      </c>
      <c r="J89" s="34">
        <f t="shared" si="9"/>
        <v>1.6901408450704224E-2</v>
      </c>
    </row>
    <row r="90" spans="2:10" ht="14.25" customHeight="1" thickBot="1" x14ac:dyDescent="0.25">
      <c r="B90" s="29" t="s">
        <v>37</v>
      </c>
      <c r="C90" s="41">
        <v>1901</v>
      </c>
      <c r="D90" s="41">
        <v>5350</v>
      </c>
      <c r="E90" s="41">
        <v>395</v>
      </c>
      <c r="F90" s="41">
        <v>4981</v>
      </c>
      <c r="G90" s="33">
        <f t="shared" si="6"/>
        <v>-0.10709253170502583</v>
      </c>
      <c r="H90" s="33">
        <f t="shared" si="7"/>
        <v>2.0602823349866461E-2</v>
      </c>
      <c r="I90" s="33">
        <f t="shared" si="8"/>
        <v>3.9473684210526314E-2</v>
      </c>
      <c r="J90" s="33">
        <f t="shared" si="9"/>
        <v>7.5113317504856461E-2</v>
      </c>
    </row>
    <row r="91" spans="2:10" ht="14.25" customHeight="1" thickBot="1" x14ac:dyDescent="0.25">
      <c r="B91" s="30" t="s">
        <v>44</v>
      </c>
      <c r="C91" s="41">
        <v>1819</v>
      </c>
      <c r="D91" s="41">
        <v>6089</v>
      </c>
      <c r="E91" s="41">
        <v>410</v>
      </c>
      <c r="F91" s="41">
        <v>4727</v>
      </c>
      <c r="G91" s="33">
        <f t="shared" si="6"/>
        <v>-0.1609778597785978</v>
      </c>
      <c r="H91" s="33">
        <f t="shared" si="7"/>
        <v>-1.0562235944101397E-2</v>
      </c>
      <c r="I91" s="33">
        <f t="shared" si="8"/>
        <v>-0.13865546218487396</v>
      </c>
      <c r="J91" s="33">
        <f t="shared" si="9"/>
        <v>-2.2539288668320927E-2</v>
      </c>
    </row>
    <row r="92" spans="2:10" ht="14.25" customHeight="1" thickBot="1" x14ac:dyDescent="0.25">
      <c r="B92" s="31" t="s">
        <v>56</v>
      </c>
      <c r="C92" s="41">
        <v>1558</v>
      </c>
      <c r="D92" s="41">
        <v>4486</v>
      </c>
      <c r="E92" s="41">
        <v>294</v>
      </c>
      <c r="F92" s="41">
        <v>3619</v>
      </c>
      <c r="G92" s="33">
        <f t="shared" si="6"/>
        <v>-2.0741671904462602E-2</v>
      </c>
      <c r="H92" s="33">
        <f t="shared" si="7"/>
        <v>0.13828977416899263</v>
      </c>
      <c r="I92" s="33">
        <f t="shared" si="8"/>
        <v>-2.9702970297029702E-2</v>
      </c>
      <c r="J92" s="33">
        <f t="shared" si="9"/>
        <v>-8.1938102486047687E-2</v>
      </c>
    </row>
    <row r="93" spans="2:10" ht="14.25" customHeight="1" thickBot="1" x14ac:dyDescent="0.25">
      <c r="B93" s="32" t="s">
        <v>58</v>
      </c>
      <c r="C93" s="43">
        <v>1858</v>
      </c>
      <c r="D93" s="43">
        <v>4544</v>
      </c>
      <c r="E93" s="43">
        <v>387</v>
      </c>
      <c r="F93" s="43">
        <v>4576</v>
      </c>
      <c r="G93" s="34">
        <f t="shared" si="6"/>
        <v>-1.1702127659574468E-2</v>
      </c>
      <c r="H93" s="34">
        <f t="shared" si="7"/>
        <v>-0.1772587361940974</v>
      </c>
      <c r="I93" s="34">
        <f t="shared" si="8"/>
        <v>1.5748031496062992E-2</v>
      </c>
      <c r="J93" s="34">
        <f t="shared" si="9"/>
        <v>5.6325023084025858E-2</v>
      </c>
    </row>
    <row r="94" spans="2:10" ht="14.25" customHeight="1" thickBot="1" x14ac:dyDescent="0.25">
      <c r="B94" s="29" t="s">
        <v>60</v>
      </c>
      <c r="C94" s="41">
        <v>2116</v>
      </c>
      <c r="D94" s="41">
        <v>5021</v>
      </c>
      <c r="E94" s="41">
        <v>361</v>
      </c>
      <c r="F94" s="41">
        <v>5143</v>
      </c>
      <c r="G94" s="33">
        <f t="shared" si="6"/>
        <v>0.11309836927932668</v>
      </c>
      <c r="H94" s="33">
        <f t="shared" si="7"/>
        <v>-6.149532710280374E-2</v>
      </c>
      <c r="I94" s="33">
        <f t="shared" si="8"/>
        <v>-8.6075949367088608E-2</v>
      </c>
      <c r="J94" s="33">
        <f t="shared" si="9"/>
        <v>3.2523589640634412E-2</v>
      </c>
    </row>
    <row r="95" spans="2:10" ht="14.25" customHeight="1" thickBot="1" x14ac:dyDescent="0.25">
      <c r="B95" s="30" t="s">
        <v>62</v>
      </c>
      <c r="C95" s="41">
        <v>1970</v>
      </c>
      <c r="D95" s="41">
        <v>5650</v>
      </c>
      <c r="E95" s="41">
        <v>397</v>
      </c>
      <c r="F95" s="41">
        <v>4874</v>
      </c>
      <c r="G95" s="33">
        <f t="shared" si="6"/>
        <v>8.3012644310060474E-2</v>
      </c>
      <c r="H95" s="33">
        <f t="shared" si="7"/>
        <v>-7.2097224503202495E-2</v>
      </c>
      <c r="I95" s="33">
        <f t="shared" si="8"/>
        <v>-3.1707317073170732E-2</v>
      </c>
      <c r="J95" s="33">
        <f t="shared" si="9"/>
        <v>3.1097947958536071E-2</v>
      </c>
    </row>
    <row r="96" spans="2:10" ht="14.25" customHeight="1" thickBot="1" x14ac:dyDescent="0.25">
      <c r="B96" s="31" t="s">
        <v>64</v>
      </c>
      <c r="C96" s="41">
        <v>1817</v>
      </c>
      <c r="D96" s="41">
        <v>4009</v>
      </c>
      <c r="E96" s="41">
        <v>334</v>
      </c>
      <c r="F96" s="41">
        <v>3969</v>
      </c>
      <c r="G96" s="33">
        <f t="shared" si="6"/>
        <v>0.1662387676508344</v>
      </c>
      <c r="H96" s="33">
        <f t="shared" si="7"/>
        <v>-0.10633080695497102</v>
      </c>
      <c r="I96" s="33">
        <f t="shared" si="8"/>
        <v>0.1360544217687075</v>
      </c>
      <c r="J96" s="33">
        <f t="shared" si="9"/>
        <v>9.6711798839458407E-2</v>
      </c>
    </row>
    <row r="97" spans="2:10" ht="14.25" customHeight="1" thickBot="1" x14ac:dyDescent="0.25">
      <c r="B97" s="32" t="s">
        <v>68</v>
      </c>
      <c r="C97" s="43">
        <v>2124</v>
      </c>
      <c r="D97" s="43">
        <v>5319</v>
      </c>
      <c r="E97" s="43">
        <v>427</v>
      </c>
      <c r="F97" s="43">
        <v>4724</v>
      </c>
      <c r="G97" s="34">
        <f t="shared" si="6"/>
        <v>0.14316469321851452</v>
      </c>
      <c r="H97" s="34">
        <f t="shared" si="7"/>
        <v>0.17055457746478872</v>
      </c>
      <c r="I97" s="34">
        <f t="shared" si="8"/>
        <v>0.10335917312661498</v>
      </c>
      <c r="J97" s="34">
        <f t="shared" si="9"/>
        <v>3.2342657342657344E-2</v>
      </c>
    </row>
    <row r="98" spans="2:10" ht="14.25" customHeight="1" thickBot="1" x14ac:dyDescent="0.25">
      <c r="B98" s="29" t="s">
        <v>71</v>
      </c>
      <c r="C98" s="41">
        <v>2541</v>
      </c>
      <c r="D98" s="41">
        <v>4599</v>
      </c>
      <c r="E98" s="41">
        <v>615</v>
      </c>
      <c r="F98" s="41">
        <v>5089</v>
      </c>
      <c r="G98" s="33">
        <f t="shared" si="6"/>
        <v>0.20085066162570889</v>
      </c>
      <c r="H98" s="33">
        <f t="shared" si="7"/>
        <v>-8.4047002589125674E-2</v>
      </c>
      <c r="I98" s="33">
        <f t="shared" si="8"/>
        <v>0.70360110803324105</v>
      </c>
      <c r="J98" s="33">
        <f t="shared" si="9"/>
        <v>-1.049970834143496E-2</v>
      </c>
    </row>
    <row r="99" spans="2:10" ht="14.25" customHeight="1" thickBot="1" x14ac:dyDescent="0.25">
      <c r="B99" s="30" t="s">
        <v>78</v>
      </c>
      <c r="C99" s="41">
        <v>2666</v>
      </c>
      <c r="D99" s="41">
        <v>4241</v>
      </c>
      <c r="E99" s="41">
        <v>694</v>
      </c>
      <c r="F99" s="41">
        <v>5319</v>
      </c>
      <c r="G99" s="33">
        <f t="shared" si="6"/>
        <v>0.35329949238578678</v>
      </c>
      <c r="H99" s="33">
        <f t="shared" si="7"/>
        <v>-0.24938053097345134</v>
      </c>
      <c r="I99" s="33">
        <f t="shared" si="8"/>
        <v>0.74811083123425692</v>
      </c>
      <c r="J99" s="33">
        <f t="shared" si="9"/>
        <v>9.1300779647107103E-2</v>
      </c>
    </row>
    <row r="100" spans="2:10" ht="14.25" customHeight="1" thickBot="1" x14ac:dyDescent="0.25">
      <c r="B100" s="31" t="s">
        <v>80</v>
      </c>
      <c r="C100" s="41">
        <v>2306</v>
      </c>
      <c r="D100" s="41">
        <v>2599</v>
      </c>
      <c r="E100" s="41">
        <v>528</v>
      </c>
      <c r="F100" s="41">
        <v>4401</v>
      </c>
      <c r="G100" s="33">
        <f t="shared" si="6"/>
        <v>0.26912493120528341</v>
      </c>
      <c r="H100" s="33">
        <f t="shared" si="7"/>
        <v>-0.35170865552506858</v>
      </c>
      <c r="I100" s="33">
        <f t="shared" si="8"/>
        <v>0.58083832335329344</v>
      </c>
      <c r="J100" s="33">
        <f t="shared" si="9"/>
        <v>0.10884353741496598</v>
      </c>
    </row>
    <row r="101" spans="2:10" ht="14.25" customHeight="1" thickBot="1" x14ac:dyDescent="0.25">
      <c r="B101" s="32" t="s">
        <v>82</v>
      </c>
      <c r="C101" s="43">
        <v>2777</v>
      </c>
      <c r="D101" s="43">
        <v>3968</v>
      </c>
      <c r="E101" s="43">
        <v>640</v>
      </c>
      <c r="F101" s="43">
        <v>6469</v>
      </c>
      <c r="G101" s="34">
        <f t="shared" si="6"/>
        <v>0.30743879472693031</v>
      </c>
      <c r="H101" s="34">
        <f t="shared" si="7"/>
        <v>-0.25399511186313217</v>
      </c>
      <c r="I101" s="34">
        <f t="shared" si="8"/>
        <v>0.49882903981264637</v>
      </c>
      <c r="J101" s="34">
        <f t="shared" si="9"/>
        <v>0.36939034716342084</v>
      </c>
    </row>
    <row r="102" spans="2:10" ht="14.25" customHeight="1" thickBot="1" x14ac:dyDescent="0.25">
      <c r="B102" s="29" t="s">
        <v>86</v>
      </c>
      <c r="C102" s="41">
        <v>3207</v>
      </c>
      <c r="D102" s="41">
        <v>3283</v>
      </c>
      <c r="E102" s="41">
        <v>639</v>
      </c>
      <c r="F102" s="41">
        <v>5476</v>
      </c>
      <c r="G102" s="33">
        <f t="shared" si="6"/>
        <v>0.26210153482880755</v>
      </c>
      <c r="H102" s="33">
        <f t="shared" si="7"/>
        <v>-0.28614916286149161</v>
      </c>
      <c r="I102" s="33">
        <f t="shared" si="8"/>
        <v>3.9024390243902439E-2</v>
      </c>
      <c r="J102" s="33">
        <f t="shared" si="9"/>
        <v>7.6046374533307134E-2</v>
      </c>
    </row>
    <row r="103" spans="2:10" ht="14.25" customHeight="1" thickBot="1" x14ac:dyDescent="0.25">
      <c r="B103" s="30" t="s">
        <v>90</v>
      </c>
      <c r="C103" s="41">
        <v>2973</v>
      </c>
      <c r="D103" s="41">
        <v>3592</v>
      </c>
      <c r="E103" s="41">
        <v>633</v>
      </c>
      <c r="F103" s="41">
        <v>6219</v>
      </c>
      <c r="G103" s="33">
        <f t="shared" si="6"/>
        <v>0.11515378844711177</v>
      </c>
      <c r="H103" s="33">
        <f t="shared" si="7"/>
        <v>-0.15302994576750767</v>
      </c>
      <c r="I103" s="33">
        <f t="shared" si="8"/>
        <v>-8.7896253602305477E-2</v>
      </c>
      <c r="J103" s="33">
        <f t="shared" si="9"/>
        <v>0.16920473773265651</v>
      </c>
    </row>
    <row r="104" spans="2:10" ht="14.25" customHeight="1" thickBot="1" x14ac:dyDescent="0.25">
      <c r="B104" s="31" t="s">
        <v>93</v>
      </c>
      <c r="C104" s="41">
        <v>2350</v>
      </c>
      <c r="D104" s="41">
        <v>2779</v>
      </c>
      <c r="E104" s="41">
        <v>491</v>
      </c>
      <c r="F104" s="41">
        <v>5628</v>
      </c>
      <c r="G104" s="33">
        <f t="shared" si="6"/>
        <v>1.9080659150043366E-2</v>
      </c>
      <c r="H104" s="33">
        <f t="shared" si="7"/>
        <v>6.9257406694882645E-2</v>
      </c>
      <c r="I104" s="33">
        <f t="shared" si="8"/>
        <v>-7.0075757575757569E-2</v>
      </c>
      <c r="J104" s="33">
        <f t="shared" si="9"/>
        <v>0.27880027266530333</v>
      </c>
    </row>
    <row r="105" spans="2:10" ht="14.25" customHeight="1" thickBot="1" x14ac:dyDescent="0.25">
      <c r="B105" s="32" t="s">
        <v>95</v>
      </c>
      <c r="C105" s="43">
        <v>2419</v>
      </c>
      <c r="D105" s="43">
        <v>3437</v>
      </c>
      <c r="E105" s="43">
        <v>628</v>
      </c>
      <c r="F105" s="43">
        <v>8742</v>
      </c>
      <c r="G105" s="34">
        <f t="shared" si="6"/>
        <v>-0.12891609650702196</v>
      </c>
      <c r="H105" s="34">
        <f t="shared" si="7"/>
        <v>-0.13382056451612903</v>
      </c>
      <c r="I105" s="34">
        <f t="shared" si="8"/>
        <v>-1.8749999999999999E-2</v>
      </c>
      <c r="J105" s="34">
        <f t="shared" si="9"/>
        <v>0.35136806307002627</v>
      </c>
    </row>
    <row r="106" spans="2:10" ht="14.25" customHeight="1" thickBot="1" x14ac:dyDescent="0.25">
      <c r="B106" s="29" t="s">
        <v>97</v>
      </c>
      <c r="C106" s="41">
        <v>2198</v>
      </c>
      <c r="D106" s="41">
        <v>3346</v>
      </c>
      <c r="E106" s="41">
        <v>487</v>
      </c>
      <c r="F106" s="41">
        <v>10696</v>
      </c>
      <c r="G106" s="33">
        <f t="shared" si="6"/>
        <v>-0.31462425943249145</v>
      </c>
      <c r="H106" s="33">
        <f t="shared" si="7"/>
        <v>1.9189765458422176E-2</v>
      </c>
      <c r="I106" s="33">
        <f t="shared" si="8"/>
        <v>-0.23787167449139279</v>
      </c>
      <c r="J106" s="44">
        <f t="shared" si="9"/>
        <v>0.9532505478451424</v>
      </c>
    </row>
    <row r="107" spans="2:10" ht="14.25" customHeight="1" thickBot="1" x14ac:dyDescent="0.25">
      <c r="B107" s="30" t="s">
        <v>104</v>
      </c>
      <c r="C107" s="41">
        <v>2133</v>
      </c>
      <c r="D107" s="41">
        <v>3419</v>
      </c>
      <c r="E107" s="41">
        <v>538</v>
      </c>
      <c r="F107" s="41">
        <v>10190</v>
      </c>
      <c r="G107" s="33">
        <f t="shared" si="6"/>
        <v>-0.28254288597376387</v>
      </c>
      <c r="H107" s="33">
        <f t="shared" si="7"/>
        <v>-4.8162583518930956E-2</v>
      </c>
      <c r="I107" s="33">
        <f t="shared" si="8"/>
        <v>-0.1500789889415482</v>
      </c>
      <c r="J107" s="33">
        <f t="shared" si="9"/>
        <v>0.63852709438816535</v>
      </c>
    </row>
    <row r="108" spans="2:10" ht="14.25" customHeight="1" thickBot="1" x14ac:dyDescent="0.25">
      <c r="B108" s="31" t="s">
        <v>107</v>
      </c>
      <c r="C108" s="41">
        <v>1843</v>
      </c>
      <c r="D108" s="41">
        <v>2459</v>
      </c>
      <c r="E108" s="41">
        <v>395</v>
      </c>
      <c r="F108" s="41">
        <v>9225</v>
      </c>
      <c r="G108" s="33">
        <f t="shared" si="6"/>
        <v>-0.21574468085106382</v>
      </c>
      <c r="H108" s="33">
        <f t="shared" si="7"/>
        <v>-0.11514933429291112</v>
      </c>
      <c r="I108" s="33">
        <f t="shared" si="8"/>
        <v>-0.1955193482688391</v>
      </c>
      <c r="J108" s="33">
        <f t="shared" si="9"/>
        <v>0.63912579957356075</v>
      </c>
    </row>
    <row r="109" spans="2:10" ht="14.25" customHeight="1" thickBot="1" x14ac:dyDescent="0.25">
      <c r="B109" s="32" t="s">
        <v>111</v>
      </c>
      <c r="C109" s="43">
        <v>1958</v>
      </c>
      <c r="D109" s="43">
        <v>2707</v>
      </c>
      <c r="E109" s="43">
        <v>361</v>
      </c>
      <c r="F109" s="43">
        <v>13158</v>
      </c>
      <c r="G109" s="34">
        <f t="shared" si="6"/>
        <v>-0.19057461761058289</v>
      </c>
      <c r="H109" s="34">
        <f t="shared" si="7"/>
        <v>-0.21239453011347106</v>
      </c>
      <c r="I109" s="34">
        <f t="shared" si="8"/>
        <v>-0.42515923566878983</v>
      </c>
      <c r="J109" s="34">
        <f t="shared" si="9"/>
        <v>0.50514756348661638</v>
      </c>
    </row>
    <row r="110" spans="2:10" ht="14.25" customHeight="1" thickBot="1" x14ac:dyDescent="0.25">
      <c r="B110" s="29" t="s">
        <v>113</v>
      </c>
      <c r="C110" s="41">
        <v>1718</v>
      </c>
      <c r="D110" s="41">
        <v>2600</v>
      </c>
      <c r="E110" s="41">
        <v>389</v>
      </c>
      <c r="F110" s="41">
        <v>14766</v>
      </c>
      <c r="G110" s="33">
        <f t="shared" si="6"/>
        <v>-0.2183803457688808</v>
      </c>
      <c r="H110" s="33">
        <f t="shared" si="7"/>
        <v>-0.22295277943813507</v>
      </c>
      <c r="I110" s="33">
        <f t="shared" si="8"/>
        <v>-0.20123203285420946</v>
      </c>
      <c r="J110" s="33">
        <f t="shared" si="9"/>
        <v>0.38051608077786087</v>
      </c>
    </row>
    <row r="111" spans="2:10" ht="13.5" customHeight="1" thickBot="1" x14ac:dyDescent="0.25">
      <c r="B111" s="30" t="s">
        <v>118</v>
      </c>
      <c r="C111" s="41">
        <v>1593</v>
      </c>
      <c r="D111" s="41">
        <v>2544</v>
      </c>
      <c r="E111" s="41">
        <v>292</v>
      </c>
      <c r="F111" s="41">
        <v>16037</v>
      </c>
      <c r="G111" s="33">
        <f t="shared" si="6"/>
        <v>-0.25316455696202533</v>
      </c>
      <c r="H111" s="33">
        <f t="shared" si="7"/>
        <v>-0.25592278443989469</v>
      </c>
      <c r="I111" s="33">
        <f t="shared" si="8"/>
        <v>-0.45724907063197023</v>
      </c>
      <c r="J111" s="33">
        <f t="shared" si="9"/>
        <v>0.57379784102060849</v>
      </c>
    </row>
    <row r="112" spans="2:10" ht="15" customHeight="1" thickBot="1" x14ac:dyDescent="0.25">
      <c r="B112" s="31" t="s">
        <v>119</v>
      </c>
      <c r="C112" s="41">
        <v>1451</v>
      </c>
      <c r="D112" s="41">
        <v>1718</v>
      </c>
      <c r="E112" s="41">
        <v>245</v>
      </c>
      <c r="F112" s="41">
        <v>14771</v>
      </c>
      <c r="G112" s="33">
        <f t="shared" si="6"/>
        <v>-0.21269669017905588</v>
      </c>
      <c r="H112" s="33">
        <f t="shared" si="7"/>
        <v>-0.3013420089467263</v>
      </c>
      <c r="I112" s="33">
        <f t="shared" si="8"/>
        <v>-0.379746835443038</v>
      </c>
      <c r="J112" s="33">
        <f t="shared" si="9"/>
        <v>0.60119241192411921</v>
      </c>
    </row>
    <row r="113" spans="2:10" ht="15" customHeight="1" thickBot="1" x14ac:dyDescent="0.25">
      <c r="B113" s="32" t="s">
        <v>121</v>
      </c>
      <c r="C113" s="43">
        <v>1526</v>
      </c>
      <c r="D113" s="43">
        <v>2304</v>
      </c>
      <c r="E113" s="43">
        <v>234</v>
      </c>
      <c r="F113" s="43">
        <v>12052</v>
      </c>
      <c r="G113" s="34">
        <f t="shared" si="6"/>
        <v>-0.22063329928498468</v>
      </c>
      <c r="H113" s="34">
        <f t="shared" si="7"/>
        <v>-0.14887329146656816</v>
      </c>
      <c r="I113" s="34">
        <f t="shared" si="8"/>
        <v>-0.35180055401662053</v>
      </c>
      <c r="J113" s="34">
        <f t="shared" si="9"/>
        <v>-8.4055327557379544E-2</v>
      </c>
    </row>
    <row r="114" spans="2:10" ht="15" customHeight="1" thickBot="1" x14ac:dyDescent="0.25">
      <c r="B114" s="29" t="s">
        <v>122</v>
      </c>
      <c r="C114" s="41">
        <v>1689</v>
      </c>
      <c r="D114" s="41">
        <v>2033</v>
      </c>
      <c r="E114" s="41">
        <v>232</v>
      </c>
      <c r="F114" s="41">
        <v>8105</v>
      </c>
      <c r="G114" s="33">
        <f t="shared" si="6"/>
        <v>-1.6880093131548313E-2</v>
      </c>
      <c r="H114" s="33">
        <f t="shared" si="7"/>
        <v>-0.21807692307692308</v>
      </c>
      <c r="I114" s="33">
        <f t="shared" si="8"/>
        <v>-0.40359897172236503</v>
      </c>
      <c r="J114" s="33">
        <f t="shared" si="9"/>
        <v>-0.45110388730868212</v>
      </c>
    </row>
    <row r="115" spans="2:10" ht="15" customHeight="1" thickBot="1" x14ac:dyDescent="0.25">
      <c r="B115" s="30" t="s">
        <v>124</v>
      </c>
      <c r="C115" s="41">
        <v>1847</v>
      </c>
      <c r="D115" s="41">
        <v>2137</v>
      </c>
      <c r="E115" s="41">
        <v>197</v>
      </c>
      <c r="F115" s="41">
        <v>9412</v>
      </c>
      <c r="G115" s="33">
        <f t="shared" si="6"/>
        <v>0.15944758317639673</v>
      </c>
      <c r="H115" s="33">
        <f t="shared" si="7"/>
        <v>-0.15998427672955975</v>
      </c>
      <c r="I115" s="33">
        <f t="shared" si="8"/>
        <v>-0.32534246575342468</v>
      </c>
      <c r="J115" s="33">
        <f t="shared" si="9"/>
        <v>-0.41310718962399451</v>
      </c>
    </row>
    <row r="116" spans="2:10" ht="15" customHeight="1" thickBot="1" x14ac:dyDescent="0.25">
      <c r="B116" s="31" t="s">
        <v>126</v>
      </c>
      <c r="C116" s="41">
        <v>1593</v>
      </c>
      <c r="D116" s="41">
        <v>1314</v>
      </c>
      <c r="E116" s="41">
        <v>156</v>
      </c>
      <c r="F116" s="41">
        <v>7826</v>
      </c>
      <c r="G116" s="33">
        <f t="shared" si="6"/>
        <v>9.7863542384562366E-2</v>
      </c>
      <c r="H116" s="33">
        <f t="shared" si="7"/>
        <v>-0.23515715948777649</v>
      </c>
      <c r="I116" s="33">
        <f t="shared" si="8"/>
        <v>-0.36326530612244901</v>
      </c>
      <c r="J116" s="33">
        <f t="shared" si="9"/>
        <v>-0.47017805158757026</v>
      </c>
    </row>
    <row r="117" spans="2:10" ht="15" customHeight="1" thickBot="1" x14ac:dyDescent="0.25">
      <c r="B117" s="32" t="s">
        <v>127</v>
      </c>
      <c r="C117" s="43">
        <v>1911</v>
      </c>
      <c r="D117" s="43">
        <v>1619</v>
      </c>
      <c r="E117" s="43">
        <v>158</v>
      </c>
      <c r="F117" s="43">
        <v>9287</v>
      </c>
      <c r="G117" s="34">
        <f t="shared" si="6"/>
        <v>0.25229357798165136</v>
      </c>
      <c r="H117" s="34">
        <f t="shared" si="7"/>
        <v>-0.29730902777777779</v>
      </c>
      <c r="I117" s="34">
        <f t="shared" si="8"/>
        <v>-0.3247863247863248</v>
      </c>
      <c r="J117" s="34">
        <f t="shared" si="9"/>
        <v>-0.22942250248921342</v>
      </c>
    </row>
    <row r="118" spans="2:10" ht="15" customHeight="1" thickBot="1" x14ac:dyDescent="0.25">
      <c r="B118" s="29" t="s">
        <v>129</v>
      </c>
      <c r="C118" s="41">
        <v>1937</v>
      </c>
      <c r="D118" s="41">
        <v>1780</v>
      </c>
      <c r="E118" s="41">
        <v>217</v>
      </c>
      <c r="F118" s="41">
        <v>10847</v>
      </c>
      <c r="G118" s="33">
        <v>0.14683244523386618</v>
      </c>
      <c r="H118" s="33">
        <v>-0.12444663059517953</v>
      </c>
      <c r="I118" s="33">
        <v>-6.4655172413793108E-2</v>
      </c>
      <c r="J118" s="33">
        <v>0.33830968537939543</v>
      </c>
    </row>
    <row r="119" spans="2:10" ht="15" customHeight="1" thickBot="1" x14ac:dyDescent="0.25">
      <c r="B119" s="30" t="s">
        <v>130</v>
      </c>
      <c r="C119" s="41">
        <v>2001</v>
      </c>
      <c r="D119" s="41">
        <v>1580</v>
      </c>
      <c r="E119" s="41">
        <v>192</v>
      </c>
      <c r="F119" s="41">
        <v>10299</v>
      </c>
      <c r="G119" s="33">
        <v>8.337845154304277E-2</v>
      </c>
      <c r="H119" s="33">
        <v>-0.26064576509124943</v>
      </c>
      <c r="I119" s="33">
        <v>-2.5380710659898477E-2</v>
      </c>
      <c r="J119" s="33">
        <v>9.4241393965150869E-2</v>
      </c>
    </row>
    <row r="120" spans="2:10" ht="15" customHeight="1" thickBot="1" x14ac:dyDescent="0.25">
      <c r="B120" s="31" t="s">
        <v>131</v>
      </c>
      <c r="C120" s="41">
        <v>1645</v>
      </c>
      <c r="D120" s="41">
        <v>1117</v>
      </c>
      <c r="E120" s="41">
        <v>246</v>
      </c>
      <c r="F120" s="41">
        <v>9305</v>
      </c>
      <c r="G120" s="33">
        <v>3.2642812303829254E-2</v>
      </c>
      <c r="H120" s="33">
        <v>-0.14992389649923896</v>
      </c>
      <c r="I120" s="33">
        <v>0.57692307692307687</v>
      </c>
      <c r="J120" s="33">
        <v>0.18898543317147967</v>
      </c>
    </row>
    <row r="121" spans="2:10" ht="15" customHeight="1" thickBot="1" x14ac:dyDescent="0.25">
      <c r="B121" s="32" t="s">
        <v>132</v>
      </c>
      <c r="C121" s="43">
        <v>2011</v>
      </c>
      <c r="D121" s="43">
        <v>1323</v>
      </c>
      <c r="E121" s="43">
        <v>190</v>
      </c>
      <c r="F121" s="43">
        <v>12276</v>
      </c>
      <c r="G121" s="34">
        <v>5.2328623757195186E-2</v>
      </c>
      <c r="H121" s="34">
        <v>-0.18282890673255095</v>
      </c>
      <c r="I121" s="34">
        <v>0.20253164556962025</v>
      </c>
      <c r="J121" s="34">
        <v>0.32184774415850115</v>
      </c>
    </row>
    <row r="122" spans="2:10" ht="15" customHeight="1" thickBot="1" x14ac:dyDescent="0.25">
      <c r="B122" s="29" t="s">
        <v>133</v>
      </c>
      <c r="C122" s="41">
        <v>2162</v>
      </c>
      <c r="D122" s="41">
        <v>1377</v>
      </c>
      <c r="E122" s="41">
        <v>389</v>
      </c>
      <c r="F122" s="41">
        <v>13875</v>
      </c>
      <c r="G122" s="33">
        <v>0.11615900877645845</v>
      </c>
      <c r="H122" s="33">
        <v>-0.22640449438202248</v>
      </c>
      <c r="I122" s="33">
        <v>0.79262672811059909</v>
      </c>
      <c r="J122" s="33">
        <v>0.27915552687378997</v>
      </c>
    </row>
    <row r="123" spans="2:10" ht="15" customHeight="1" thickBot="1" x14ac:dyDescent="0.25">
      <c r="B123" s="30" t="s">
        <v>134</v>
      </c>
      <c r="C123" s="41">
        <v>2410</v>
      </c>
      <c r="D123" s="41">
        <v>1321</v>
      </c>
      <c r="E123" s="41">
        <v>179</v>
      </c>
      <c r="F123" s="41">
        <v>15660</v>
      </c>
      <c r="G123" s="33">
        <v>0.20439780109945027</v>
      </c>
      <c r="H123" s="33">
        <v>-0.16392405063291141</v>
      </c>
      <c r="I123" s="33">
        <v>-6.7708333333333329E-2</v>
      </c>
      <c r="J123" s="33">
        <v>0.52053597436644339</v>
      </c>
    </row>
    <row r="124" spans="2:10" ht="15" customHeight="1" thickBot="1" x14ac:dyDescent="0.25">
      <c r="B124" s="31" t="s">
        <v>135</v>
      </c>
      <c r="C124" s="41">
        <v>1953</v>
      </c>
      <c r="D124" s="41">
        <v>848</v>
      </c>
      <c r="E124" s="41">
        <v>189</v>
      </c>
      <c r="F124" s="41">
        <v>14718</v>
      </c>
      <c r="G124" s="33">
        <v>0.18723404255319148</v>
      </c>
      <c r="H124" s="33">
        <v>-0.24082363473589974</v>
      </c>
      <c r="I124" s="33">
        <v>-0.23170731707317074</v>
      </c>
      <c r="J124" s="33">
        <v>0.58173025255239119</v>
      </c>
    </row>
    <row r="125" spans="2:10" ht="15" customHeight="1" thickBot="1" x14ac:dyDescent="0.25">
      <c r="B125" s="32" t="s">
        <v>144</v>
      </c>
      <c r="C125" s="43">
        <v>2590</v>
      </c>
      <c r="D125" s="43">
        <v>1296</v>
      </c>
      <c r="E125" s="43">
        <v>159</v>
      </c>
      <c r="F125" s="43">
        <v>20326</v>
      </c>
      <c r="G125" s="34">
        <v>0.28791645947289907</v>
      </c>
      <c r="H125" s="34">
        <v>-2.0408163265306121E-2</v>
      </c>
      <c r="I125" s="34">
        <v>-0.16315789473684211</v>
      </c>
      <c r="J125" s="34">
        <v>0.65575105897686548</v>
      </c>
    </row>
    <row r="126" spans="2:10" ht="15" customHeight="1" thickBot="1" x14ac:dyDescent="0.25">
      <c r="B126" s="35" t="s">
        <v>146</v>
      </c>
      <c r="C126" s="99">
        <v>2796</v>
      </c>
      <c r="D126" s="99">
        <v>1255</v>
      </c>
      <c r="E126" s="99">
        <v>202</v>
      </c>
      <c r="F126" s="99">
        <v>24253</v>
      </c>
      <c r="G126" s="33">
        <v>0.29324699352451433</v>
      </c>
      <c r="H126" s="33">
        <v>-8.8598402323892517E-2</v>
      </c>
      <c r="I126" s="33">
        <v>-0.48071979434447298</v>
      </c>
      <c r="J126" s="33">
        <v>0.74796396396396392</v>
      </c>
    </row>
    <row r="127" spans="2:10" ht="15" customHeight="1" thickBot="1" x14ac:dyDescent="0.25">
      <c r="B127" s="35" t="s">
        <v>147</v>
      </c>
      <c r="C127" s="99">
        <v>2982</v>
      </c>
      <c r="D127" s="99">
        <v>1228</v>
      </c>
      <c r="E127" s="99">
        <v>186</v>
      </c>
      <c r="F127" s="99">
        <v>22041</v>
      </c>
      <c r="G127" s="33">
        <v>0.23734439834024895</v>
      </c>
      <c r="H127" s="33">
        <v>-7.0401211203633615E-2</v>
      </c>
      <c r="I127" s="33">
        <v>3.9106145251396648E-2</v>
      </c>
      <c r="J127" s="33">
        <v>0.40747126436781611</v>
      </c>
    </row>
    <row r="128" spans="2:10" ht="15" customHeight="1" thickBot="1" x14ac:dyDescent="0.25">
      <c r="B128" s="35" t="s">
        <v>149</v>
      </c>
      <c r="C128" s="99">
        <v>2719</v>
      </c>
      <c r="D128" s="99">
        <v>908</v>
      </c>
      <c r="E128" s="99">
        <v>155</v>
      </c>
      <c r="F128" s="99">
        <v>21650</v>
      </c>
      <c r="G128" s="33">
        <v>0.39221710189452125</v>
      </c>
      <c r="H128" s="33">
        <v>7.0754716981132074E-2</v>
      </c>
      <c r="I128" s="33">
        <v>-0.17989417989417988</v>
      </c>
      <c r="J128" s="33">
        <v>0.47098790596548445</v>
      </c>
    </row>
    <row r="129" spans="2:10" ht="15" customHeight="1" thickBot="1" x14ac:dyDescent="0.25">
      <c r="B129" s="32" t="s">
        <v>150</v>
      </c>
      <c r="C129" s="43">
        <v>3534</v>
      </c>
      <c r="D129" s="43">
        <v>1167</v>
      </c>
      <c r="E129" s="43">
        <v>140</v>
      </c>
      <c r="F129" s="43">
        <v>28858</v>
      </c>
      <c r="G129" s="34">
        <v>0.36447876447876448</v>
      </c>
      <c r="H129" s="34">
        <v>-9.9537037037037035E-2</v>
      </c>
      <c r="I129" s="34">
        <v>-0.11949685534591195</v>
      </c>
      <c r="J129" s="34">
        <v>0.41975794548853684</v>
      </c>
    </row>
    <row r="130" spans="2:10" ht="15" customHeight="1" thickBot="1" x14ac:dyDescent="0.25">
      <c r="B130" s="35" t="s">
        <v>155</v>
      </c>
      <c r="C130" s="99">
        <v>3274</v>
      </c>
      <c r="D130" s="99">
        <v>1088</v>
      </c>
      <c r="E130" s="99">
        <v>315</v>
      </c>
      <c r="F130" s="99">
        <v>24825</v>
      </c>
      <c r="G130" s="33">
        <v>0.17095851216022889</v>
      </c>
      <c r="H130" s="33">
        <v>-0.13306772908366535</v>
      </c>
      <c r="I130" s="33">
        <v>0.55940594059405946</v>
      </c>
      <c r="J130" s="33">
        <v>2.3584711169752196E-2</v>
      </c>
    </row>
    <row r="131" spans="2:10" ht="15" customHeight="1" thickBot="1" x14ac:dyDescent="0.25">
      <c r="B131" s="35" t="s">
        <v>156</v>
      </c>
      <c r="C131" s="99">
        <v>2305</v>
      </c>
      <c r="D131" s="99">
        <v>671</v>
      </c>
      <c r="E131" s="99">
        <v>149</v>
      </c>
      <c r="F131" s="99">
        <v>13516</v>
      </c>
      <c r="G131" s="33">
        <v>-0.22702883970489604</v>
      </c>
      <c r="H131" s="33">
        <v>-0.45358306188925079</v>
      </c>
      <c r="I131" s="33">
        <v>-0.19892473118279569</v>
      </c>
      <c r="J131" s="33">
        <v>-0.38677918424753865</v>
      </c>
    </row>
    <row r="132" spans="2:10" ht="15" customHeight="1" thickBot="1" x14ac:dyDescent="0.25">
      <c r="B132" s="35" t="s">
        <v>157</v>
      </c>
      <c r="C132" s="99">
        <v>3649</v>
      </c>
      <c r="D132" s="99">
        <v>1005</v>
      </c>
      <c r="E132" s="99">
        <v>151</v>
      </c>
      <c r="F132" s="99">
        <v>15237</v>
      </c>
      <c r="G132" s="33">
        <v>0.34203751379183522</v>
      </c>
      <c r="H132" s="33">
        <v>0.10682819383259912</v>
      </c>
      <c r="I132" s="33">
        <v>-2.5806451612903226E-2</v>
      </c>
      <c r="J132" s="33">
        <v>-0.29621247113163973</v>
      </c>
    </row>
    <row r="133" spans="2:10" ht="15" customHeight="1" thickBot="1" x14ac:dyDescent="0.25">
      <c r="B133" s="32" t="s">
        <v>158</v>
      </c>
      <c r="C133" s="43">
        <v>4513</v>
      </c>
      <c r="D133" s="43">
        <v>1259</v>
      </c>
      <c r="E133" s="43">
        <v>239</v>
      </c>
      <c r="F133" s="43">
        <v>17156</v>
      </c>
      <c r="G133" s="34">
        <v>0.27702320316921336</v>
      </c>
      <c r="H133" s="34">
        <v>7.8834618680377042E-2</v>
      </c>
      <c r="I133" s="34">
        <v>0.70714285714285718</v>
      </c>
      <c r="J133" s="34">
        <v>-0.40550280684732137</v>
      </c>
    </row>
    <row r="134" spans="2:10" ht="15" customHeight="1" thickBot="1" x14ac:dyDescent="0.25">
      <c r="B134" s="35" t="s">
        <v>160</v>
      </c>
      <c r="C134" s="99">
        <v>4925</v>
      </c>
      <c r="D134" s="99">
        <v>1073</v>
      </c>
      <c r="E134" s="99">
        <v>205</v>
      </c>
      <c r="F134" s="99">
        <v>14277</v>
      </c>
      <c r="G134" s="33">
        <v>0.5042761148442273</v>
      </c>
      <c r="H134" s="33">
        <v>-1.3786764705882353E-2</v>
      </c>
      <c r="I134" s="33">
        <v>-0.34920634920634919</v>
      </c>
      <c r="J134" s="33">
        <v>-0.42449144008056394</v>
      </c>
    </row>
    <row r="135" spans="2:10" ht="15" customHeight="1" thickBot="1" x14ac:dyDescent="0.25">
      <c r="B135" s="35" t="s">
        <v>217</v>
      </c>
      <c r="C135" s="99">
        <v>5017</v>
      </c>
      <c r="D135" s="99">
        <v>1342</v>
      </c>
      <c r="E135" s="99">
        <v>220</v>
      </c>
      <c r="F135" s="99">
        <v>15362</v>
      </c>
      <c r="G135" s="33">
        <v>1.177</v>
      </c>
      <c r="H135" s="33">
        <v>1</v>
      </c>
      <c r="I135" s="33">
        <v>0.47699999999999998</v>
      </c>
      <c r="J135" s="33">
        <v>0.13700000000000001</v>
      </c>
    </row>
    <row r="136" spans="2:10" ht="15" customHeight="1" thickBot="1" x14ac:dyDescent="0.25">
      <c r="B136" s="35" t="s">
        <v>224</v>
      </c>
      <c r="C136" s="99">
        <v>4101</v>
      </c>
      <c r="D136" s="99">
        <v>941</v>
      </c>
      <c r="E136" s="99">
        <v>185</v>
      </c>
      <c r="F136" s="99">
        <v>12469</v>
      </c>
      <c r="G136" s="33">
        <v>0.124</v>
      </c>
      <c r="H136" s="33">
        <v>-6.4000000000000001E-2</v>
      </c>
      <c r="I136" s="33">
        <v>0.22500000000000001</v>
      </c>
      <c r="J136" s="33">
        <v>-0.182</v>
      </c>
    </row>
    <row r="137" spans="2:10" ht="15" customHeight="1" thickBot="1" x14ac:dyDescent="0.25">
      <c r="B137" s="32" t="s">
        <v>225</v>
      </c>
      <c r="C137" s="43">
        <v>4849</v>
      </c>
      <c r="D137" s="43">
        <v>1171</v>
      </c>
      <c r="E137" s="43">
        <v>208</v>
      </c>
      <c r="F137" s="43">
        <v>15027</v>
      </c>
      <c r="G137" s="34">
        <v>7.3999999999999996E-2</v>
      </c>
      <c r="H137" s="34">
        <v>-7.0000000000000007E-2</v>
      </c>
      <c r="I137" s="34">
        <v>-0.13</v>
      </c>
      <c r="J137" s="34">
        <v>-0.124</v>
      </c>
    </row>
    <row r="138" spans="2:10" ht="15" customHeight="1" thickBot="1" x14ac:dyDescent="0.25">
      <c r="B138" s="35" t="s">
        <v>226</v>
      </c>
      <c r="C138" s="99">
        <v>5312</v>
      </c>
      <c r="D138" s="99">
        <v>1043</v>
      </c>
      <c r="E138" s="99">
        <v>166</v>
      </c>
      <c r="F138" s="99">
        <v>15522</v>
      </c>
      <c r="G138" s="33">
        <f>+'Total concursos TSJ'!C45</f>
        <v>0.41133533705452985</v>
      </c>
      <c r="H138" s="33">
        <f t="shared" ref="H138:J141" si="10">+(D138-D134)/D134</f>
        <v>-2.7958993476234855E-2</v>
      </c>
      <c r="I138" s="33">
        <f t="shared" si="10"/>
        <v>-0.19024390243902439</v>
      </c>
      <c r="J138" s="33">
        <f t="shared" si="10"/>
        <v>8.7203193948308472E-2</v>
      </c>
    </row>
    <row r="139" spans="2:10" ht="15" customHeight="1" thickBot="1" x14ac:dyDescent="0.25">
      <c r="B139" s="35" t="s">
        <v>227</v>
      </c>
      <c r="C139" s="99">
        <v>5798</v>
      </c>
      <c r="D139" s="99">
        <v>1152</v>
      </c>
      <c r="E139" s="99">
        <v>160</v>
      </c>
      <c r="F139" s="99">
        <v>15914</v>
      </c>
      <c r="G139" s="33">
        <v>0.15567071955351805</v>
      </c>
      <c r="H139" s="33">
        <f t="shared" si="10"/>
        <v>-0.14157973174366617</v>
      </c>
      <c r="I139" s="33">
        <f t="shared" si="10"/>
        <v>-0.27272727272727271</v>
      </c>
      <c r="J139" s="33">
        <f t="shared" si="10"/>
        <v>3.5932821247233432E-2</v>
      </c>
    </row>
    <row r="140" spans="2:10" ht="15" customHeight="1" thickBot="1" x14ac:dyDescent="0.25">
      <c r="B140" s="35" t="s">
        <v>228</v>
      </c>
      <c r="C140" s="99">
        <v>7225</v>
      </c>
      <c r="D140" s="99">
        <v>859</v>
      </c>
      <c r="E140" s="99">
        <v>119</v>
      </c>
      <c r="F140" s="99">
        <v>11836</v>
      </c>
      <c r="G140" s="33">
        <v>0.76176542306754447</v>
      </c>
      <c r="H140" s="33">
        <f t="shared" si="10"/>
        <v>-8.7141339001062704E-2</v>
      </c>
      <c r="I140" s="33">
        <f>+(E140-E136)/E136</f>
        <v>-0.35675675675675678</v>
      </c>
      <c r="J140" s="33">
        <f t="shared" si="10"/>
        <v>-5.076589943058786E-2</v>
      </c>
    </row>
    <row r="141" spans="2:10" ht="15" customHeight="1" thickBot="1" x14ac:dyDescent="0.25">
      <c r="B141" s="32" t="s">
        <v>232</v>
      </c>
      <c r="C141" s="43">
        <f>+'Total concursos TSJ'!F23</f>
        <v>11791</v>
      </c>
      <c r="D141" s="43">
        <v>1069</v>
      </c>
      <c r="E141" s="43">
        <v>128</v>
      </c>
      <c r="F141" s="43">
        <v>9590</v>
      </c>
      <c r="G141" s="34">
        <v>0.91730253660548566</v>
      </c>
      <c r="H141" s="34">
        <f t="shared" si="10"/>
        <v>-8.7105038428693424E-2</v>
      </c>
      <c r="I141" s="34">
        <f>+(E141-E137)/E137</f>
        <v>-0.38461538461538464</v>
      </c>
      <c r="J141" s="34">
        <f t="shared" si="10"/>
        <v>-0.36181539894855924</v>
      </c>
    </row>
    <row r="142" spans="2:10" ht="15" customHeight="1" thickBot="1" x14ac:dyDescent="0.25">
      <c r="B142" s="35" t="s">
        <v>237</v>
      </c>
      <c r="C142" s="99">
        <v>9316</v>
      </c>
      <c r="D142" s="99">
        <v>852</v>
      </c>
      <c r="E142" s="99">
        <v>123</v>
      </c>
      <c r="F142" s="99">
        <v>5712</v>
      </c>
      <c r="G142" s="33">
        <v>0.7537650602409639</v>
      </c>
      <c r="H142" s="33">
        <v>-0.18312559923298177</v>
      </c>
      <c r="I142" s="33">
        <v>-0.25903614457831325</v>
      </c>
      <c r="J142" s="33">
        <v>-0.63200618477000392</v>
      </c>
    </row>
    <row r="143" spans="2:10" ht="15" customHeight="1" thickBot="1" x14ac:dyDescent="0.25">
      <c r="B143" s="35" t="s">
        <v>240</v>
      </c>
      <c r="C143" s="99">
        <v>12006</v>
      </c>
      <c r="D143" s="99">
        <v>1218</v>
      </c>
      <c r="E143" s="99">
        <v>121</v>
      </c>
      <c r="F143" s="99">
        <v>8337</v>
      </c>
      <c r="G143" s="33">
        <v>1.0707140393239047</v>
      </c>
      <c r="H143" s="33">
        <v>5.7291666666666664E-2</v>
      </c>
      <c r="I143" s="33">
        <v>-0.24374999999999999</v>
      </c>
      <c r="J143" s="33">
        <v>-0.47612165388965688</v>
      </c>
    </row>
    <row r="144" spans="2:10" ht="15" customHeight="1" thickBot="1" x14ac:dyDescent="0.25">
      <c r="B144" s="35" t="s">
        <v>242</v>
      </c>
      <c r="C144" s="99">
        <v>9330</v>
      </c>
      <c r="D144" s="99">
        <v>914</v>
      </c>
      <c r="E144" s="99">
        <v>132</v>
      </c>
      <c r="F144" s="99">
        <v>5975</v>
      </c>
      <c r="G144" s="33">
        <v>0.29134948096885815</v>
      </c>
      <c r="H144" s="33">
        <v>6.4027939464493602E-2</v>
      </c>
      <c r="I144" s="33">
        <v>0.1092436974789916</v>
      </c>
      <c r="J144" s="33">
        <v>-0.49518418384589391</v>
      </c>
    </row>
    <row r="145" spans="2:12" ht="15" customHeight="1" thickBot="1" x14ac:dyDescent="0.25">
      <c r="B145" s="32" t="s">
        <v>257</v>
      </c>
      <c r="C145" s="43">
        <v>11791</v>
      </c>
      <c r="D145" s="43">
        <v>1516</v>
      </c>
      <c r="E145" s="43">
        <v>153</v>
      </c>
      <c r="F145" s="43">
        <v>7405</v>
      </c>
      <c r="G145" s="34">
        <v>0.25223024638912489</v>
      </c>
      <c r="H145" s="34">
        <v>0.41814780168381666</v>
      </c>
      <c r="I145" s="34">
        <v>0.1953125</v>
      </c>
      <c r="J145" s="34">
        <v>-0.2278415015641293</v>
      </c>
    </row>
    <row r="146" spans="2:12" ht="15" customHeight="1" thickBot="1" x14ac:dyDescent="0.25">
      <c r="B146" s="35" t="s">
        <v>258</v>
      </c>
      <c r="C146" s="99">
        <v>13148</v>
      </c>
      <c r="D146" s="99">
        <v>1655</v>
      </c>
      <c r="E146" s="99">
        <v>149</v>
      </c>
      <c r="F146" s="99">
        <v>6241</v>
      </c>
      <c r="G146" s="33">
        <f>+(C146-C142)/C142</f>
        <v>0.41133533705452985</v>
      </c>
      <c r="H146" s="33">
        <f>+(D146-D142)/D142</f>
        <v>0.94248826291079812</v>
      </c>
      <c r="I146" s="33">
        <f>+(E146-E142)/E142</f>
        <v>0.21138211382113822</v>
      </c>
      <c r="J146" s="33">
        <f>+(F146-F142)/F142</f>
        <v>9.2612044817927175E-2</v>
      </c>
    </row>
    <row r="147" spans="2:12" ht="25.5" customHeight="1" x14ac:dyDescent="0.2">
      <c r="C147" s="18"/>
      <c r="D147" s="18"/>
      <c r="E147" s="18"/>
      <c r="G147" s="13"/>
      <c r="H147" s="13"/>
      <c r="I147" s="13"/>
      <c r="J147" s="13"/>
      <c r="K147" s="13"/>
      <c r="L147" s="13"/>
    </row>
    <row r="148" spans="2:12" ht="48" customHeight="1" x14ac:dyDescent="0.2">
      <c r="B148" s="10"/>
      <c r="C148" s="19"/>
      <c r="D148" s="19"/>
      <c r="E148" s="19"/>
      <c r="F148" s="20"/>
      <c r="G148" s="19"/>
      <c r="H148" s="13"/>
      <c r="I148" s="13"/>
      <c r="J148" s="13"/>
      <c r="K148" s="13"/>
      <c r="L148" s="13"/>
    </row>
    <row r="150" spans="2:12" ht="54.95" customHeight="1" x14ac:dyDescent="0.2">
      <c r="C150" s="39" t="s">
        <v>12</v>
      </c>
      <c r="D150" s="39" t="s">
        <v>41</v>
      </c>
      <c r="E150" s="39" t="s">
        <v>262</v>
      </c>
      <c r="F150" s="39" t="s">
        <v>13</v>
      </c>
      <c r="G150" s="39" t="s">
        <v>42</v>
      </c>
      <c r="H150" s="39" t="s">
        <v>223</v>
      </c>
    </row>
    <row r="151" spans="2:12" ht="14.25" customHeight="1" thickBot="1" x14ac:dyDescent="0.25">
      <c r="B151" s="35" t="s">
        <v>0</v>
      </c>
      <c r="C151" s="40">
        <v>5688</v>
      </c>
      <c r="D151" s="40">
        <v>117595</v>
      </c>
      <c r="E151" s="40"/>
      <c r="F151" s="36">
        <v>0.19596299411269974</v>
      </c>
      <c r="G151" s="36">
        <v>0.19596299411269974</v>
      </c>
      <c r="H151" s="36"/>
    </row>
    <row r="152" spans="2:12" ht="14.25" customHeight="1" thickBot="1" x14ac:dyDescent="0.25">
      <c r="B152" s="30" t="s">
        <v>1</v>
      </c>
      <c r="C152" s="41">
        <v>5935</v>
      </c>
      <c r="D152" s="41">
        <v>105562</v>
      </c>
      <c r="E152" s="41"/>
      <c r="F152" s="33">
        <v>0.2964176496286588</v>
      </c>
      <c r="G152" s="33">
        <v>0.2964176496286588</v>
      </c>
      <c r="H152" s="33"/>
    </row>
    <row r="153" spans="2:12" ht="14.25" customHeight="1" thickBot="1" x14ac:dyDescent="0.25">
      <c r="B153" s="31" t="s">
        <v>2</v>
      </c>
      <c r="C153" s="41">
        <v>5484</v>
      </c>
      <c r="D153" s="41">
        <v>82411</v>
      </c>
      <c r="E153" s="41"/>
      <c r="F153" s="33">
        <v>0.60491659350307292</v>
      </c>
      <c r="G153" s="33">
        <v>0.60491659350307292</v>
      </c>
      <c r="H153" s="33"/>
    </row>
    <row r="154" spans="2:12" ht="14.25" customHeight="1" thickBot="1" x14ac:dyDescent="0.25">
      <c r="B154" s="32" t="s">
        <v>3</v>
      </c>
      <c r="C154" s="43">
        <v>8836</v>
      </c>
      <c r="D154" s="43">
        <v>115031</v>
      </c>
      <c r="E154" s="43"/>
      <c r="F154" s="34">
        <v>0.81400123177992201</v>
      </c>
      <c r="G154" s="34">
        <v>0.81400123177992201</v>
      </c>
      <c r="H154" s="34"/>
    </row>
    <row r="155" spans="2:12" ht="14.25" customHeight="1" thickBot="1" x14ac:dyDescent="0.25">
      <c r="B155" s="35" t="s">
        <v>4</v>
      </c>
      <c r="C155" s="41">
        <v>11050</v>
      </c>
      <c r="D155" s="41">
        <v>121829</v>
      </c>
      <c r="E155" s="41"/>
      <c r="F155" s="33">
        <f t="shared" ref="F155:F190" si="11">+(C155-C151)/C151</f>
        <v>0.94268635724331928</v>
      </c>
      <c r="G155" s="33">
        <f t="shared" ref="G155:G190" si="12">+(D155-D151)/D151</f>
        <v>3.6004932182490755E-2</v>
      </c>
      <c r="H155" s="33"/>
    </row>
    <row r="156" spans="2:12" ht="14.25" customHeight="1" thickBot="1" x14ac:dyDescent="0.25">
      <c r="B156" s="30" t="s">
        <v>5</v>
      </c>
      <c r="C156" s="41">
        <v>12938</v>
      </c>
      <c r="D156" s="41">
        <v>168029</v>
      </c>
      <c r="E156" s="41"/>
      <c r="F156" s="33">
        <f t="shared" si="11"/>
        <v>1.179949452401011</v>
      </c>
      <c r="G156" s="33">
        <f t="shared" si="12"/>
        <v>0.59175650328716778</v>
      </c>
      <c r="H156" s="33"/>
    </row>
    <row r="157" spans="2:12" ht="14.25" customHeight="1" thickBot="1" x14ac:dyDescent="0.25">
      <c r="B157" s="31" t="s">
        <v>6</v>
      </c>
      <c r="C157" s="41">
        <v>13487</v>
      </c>
      <c r="D157" s="41">
        <v>141751</v>
      </c>
      <c r="E157" s="41"/>
      <c r="F157" s="33">
        <f t="shared" si="11"/>
        <v>1.4593362509117433</v>
      </c>
      <c r="G157" s="33">
        <f t="shared" si="12"/>
        <v>0.72004950795403522</v>
      </c>
      <c r="H157" s="33"/>
    </row>
    <row r="158" spans="2:12" ht="14.25" customHeight="1" thickBot="1" x14ac:dyDescent="0.25">
      <c r="B158" s="32" t="s">
        <v>27</v>
      </c>
      <c r="C158" s="43">
        <v>21211</v>
      </c>
      <c r="D158" s="43">
        <v>214367</v>
      </c>
      <c r="E158" s="43"/>
      <c r="F158" s="34">
        <f t="shared" si="11"/>
        <v>1.4005205975554549</v>
      </c>
      <c r="G158" s="34">
        <f t="shared" si="12"/>
        <v>0.86355851900791958</v>
      </c>
      <c r="H158" s="34"/>
    </row>
    <row r="159" spans="2:12" ht="14.25" customHeight="1" thickBot="1" x14ac:dyDescent="0.25">
      <c r="B159" s="35" t="s">
        <v>28</v>
      </c>
      <c r="C159" s="41">
        <v>23433</v>
      </c>
      <c r="D159" s="41">
        <v>207890</v>
      </c>
      <c r="E159" s="41"/>
      <c r="F159" s="33">
        <f t="shared" si="11"/>
        <v>1.120633484162896</v>
      </c>
      <c r="G159" s="33">
        <f t="shared" si="12"/>
        <v>0.70640816226021719</v>
      </c>
      <c r="H159" s="33"/>
      <c r="I159" s="18"/>
      <c r="K159" s="13"/>
    </row>
    <row r="160" spans="2:12" ht="14.25" customHeight="1" thickBot="1" x14ac:dyDescent="0.25">
      <c r="B160" s="30" t="s">
        <v>30</v>
      </c>
      <c r="C160" s="41">
        <v>23704</v>
      </c>
      <c r="D160" s="41">
        <v>216333</v>
      </c>
      <c r="E160" s="41"/>
      <c r="F160" s="33">
        <f t="shared" si="11"/>
        <v>0.8321224300510125</v>
      </c>
      <c r="G160" s="33">
        <f t="shared" si="12"/>
        <v>0.28747418600360652</v>
      </c>
      <c r="H160" s="33"/>
      <c r="I160" s="18"/>
      <c r="K160" s="13"/>
    </row>
    <row r="161" spans="2:11" ht="14.25" customHeight="1" thickBot="1" x14ac:dyDescent="0.25">
      <c r="B161" s="31" t="s">
        <v>33</v>
      </c>
      <c r="C161" s="41">
        <v>19241</v>
      </c>
      <c r="D161" s="41">
        <v>178421</v>
      </c>
      <c r="E161" s="41"/>
      <c r="F161" s="33">
        <f t="shared" si="11"/>
        <v>0.4266330540520501</v>
      </c>
      <c r="G161" s="33">
        <f t="shared" si="12"/>
        <v>0.25869306036641715</v>
      </c>
      <c r="H161" s="33"/>
      <c r="I161" s="18"/>
      <c r="K161" s="13"/>
    </row>
    <row r="162" spans="2:11" ht="14.25" customHeight="1" thickBot="1" x14ac:dyDescent="0.25">
      <c r="B162" s="32" t="s">
        <v>35</v>
      </c>
      <c r="C162" s="43">
        <v>26941</v>
      </c>
      <c r="D162" s="43">
        <v>254231</v>
      </c>
      <c r="E162" s="43"/>
      <c r="F162" s="34">
        <f t="shared" si="11"/>
        <v>0.27014285040780728</v>
      </c>
      <c r="G162" s="34">
        <f t="shared" si="12"/>
        <v>0.18596145862003013</v>
      </c>
      <c r="H162" s="34"/>
      <c r="I162" s="18"/>
      <c r="K162" s="13"/>
    </row>
    <row r="163" spans="2:11" ht="14.25" customHeight="1" thickBot="1" x14ac:dyDescent="0.25">
      <c r="B163" s="35" t="s">
        <v>37</v>
      </c>
      <c r="C163" s="41">
        <v>27597</v>
      </c>
      <c r="D163" s="41">
        <v>255528</v>
      </c>
      <c r="E163" s="41"/>
      <c r="F163" s="33">
        <f t="shared" si="11"/>
        <v>0.17769811803866342</v>
      </c>
      <c r="G163" s="33">
        <f t="shared" si="12"/>
        <v>0.22915003126653519</v>
      </c>
      <c r="H163" s="33"/>
      <c r="I163" s="18"/>
      <c r="K163" s="13"/>
    </row>
    <row r="164" spans="2:11" ht="14.25" customHeight="1" thickBot="1" x14ac:dyDescent="0.25">
      <c r="B164" s="30" t="s">
        <v>44</v>
      </c>
      <c r="C164" s="41">
        <v>24533</v>
      </c>
      <c r="D164" s="41">
        <v>238962</v>
      </c>
      <c r="E164" s="41"/>
      <c r="F164" s="33">
        <f t="shared" si="11"/>
        <v>3.4973000337495778E-2</v>
      </c>
      <c r="G164" s="33">
        <f t="shared" si="12"/>
        <v>0.10460262650635825</v>
      </c>
      <c r="H164" s="33"/>
      <c r="I164" s="18"/>
      <c r="K164" s="13"/>
    </row>
    <row r="165" spans="2:11" ht="14.25" customHeight="1" thickBot="1" x14ac:dyDescent="0.25">
      <c r="B165" s="31" t="s">
        <v>56</v>
      </c>
      <c r="C165" s="41">
        <v>19358</v>
      </c>
      <c r="D165" s="41">
        <v>177892</v>
      </c>
      <c r="E165" s="41"/>
      <c r="F165" s="33">
        <f t="shared" si="11"/>
        <v>6.0807650330024429E-3</v>
      </c>
      <c r="G165" s="33">
        <f t="shared" si="12"/>
        <v>-2.9648976297633124E-3</v>
      </c>
      <c r="H165" s="33"/>
      <c r="I165" s="18"/>
      <c r="K165" s="13"/>
    </row>
    <row r="166" spans="2:11" ht="14.25" customHeight="1" thickBot="1" x14ac:dyDescent="0.25">
      <c r="B166" s="32" t="s">
        <v>58</v>
      </c>
      <c r="C166" s="43">
        <v>22148</v>
      </c>
      <c r="D166" s="43">
        <v>222745</v>
      </c>
      <c r="E166" s="43"/>
      <c r="F166" s="34">
        <f t="shared" si="11"/>
        <v>-0.17790727886863889</v>
      </c>
      <c r="G166" s="34">
        <f t="shared" si="12"/>
        <v>-0.1238479965071136</v>
      </c>
      <c r="H166" s="34"/>
      <c r="I166" s="18"/>
      <c r="K166" s="13"/>
    </row>
    <row r="167" spans="2:11" ht="14.25" customHeight="1" thickBot="1" x14ac:dyDescent="0.25">
      <c r="B167" s="35" t="s">
        <v>60</v>
      </c>
      <c r="C167" s="41">
        <v>21737</v>
      </c>
      <c r="D167" s="41">
        <v>229355</v>
      </c>
      <c r="E167" s="41"/>
      <c r="F167" s="33">
        <f t="shared" si="11"/>
        <v>-0.21234192122332138</v>
      </c>
      <c r="G167" s="33">
        <f t="shared" si="12"/>
        <v>-0.10242713127328512</v>
      </c>
      <c r="H167" s="33"/>
      <c r="I167" s="18"/>
      <c r="K167" s="13"/>
    </row>
    <row r="168" spans="2:11" ht="14.25" customHeight="1" thickBot="1" x14ac:dyDescent="0.25">
      <c r="B168" s="30" t="s">
        <v>62</v>
      </c>
      <c r="C168" s="41">
        <v>20505</v>
      </c>
      <c r="D168" s="41">
        <v>212296</v>
      </c>
      <c r="E168" s="41"/>
      <c r="F168" s="33">
        <f t="shared" si="11"/>
        <v>-0.16418701341050829</v>
      </c>
      <c r="G168" s="33">
        <f t="shared" si="12"/>
        <v>-0.11159096425373072</v>
      </c>
      <c r="H168" s="33"/>
    </row>
    <row r="169" spans="2:11" ht="14.25" customHeight="1" thickBot="1" x14ac:dyDescent="0.25">
      <c r="B169" s="31" t="s">
        <v>64</v>
      </c>
      <c r="C169" s="41">
        <v>14861</v>
      </c>
      <c r="D169" s="41">
        <v>99713</v>
      </c>
      <c r="E169" s="41"/>
      <c r="F169" s="33">
        <f t="shared" si="11"/>
        <v>-0.23230705651410269</v>
      </c>
      <c r="G169" s="33">
        <f t="shared" si="12"/>
        <v>-0.43947451262563803</v>
      </c>
      <c r="H169" s="33"/>
    </row>
    <row r="170" spans="2:11" ht="14.25" customHeight="1" thickBot="1" x14ac:dyDescent="0.25">
      <c r="B170" s="32" t="s">
        <v>68</v>
      </c>
      <c r="C170" s="43">
        <v>20751</v>
      </c>
      <c r="D170" s="43">
        <v>142340</v>
      </c>
      <c r="E170" s="43"/>
      <c r="F170" s="34">
        <f t="shared" si="11"/>
        <v>-6.3075672746974898E-2</v>
      </c>
      <c r="G170" s="34">
        <f t="shared" si="12"/>
        <v>-0.36097331028754853</v>
      </c>
      <c r="H170" s="34"/>
    </row>
    <row r="171" spans="2:11" ht="14.25" customHeight="1" thickBot="1" x14ac:dyDescent="0.25">
      <c r="B171" s="35" t="s">
        <v>71</v>
      </c>
      <c r="C171" s="41">
        <v>24699</v>
      </c>
      <c r="D171" s="41">
        <v>171669</v>
      </c>
      <c r="E171" s="41"/>
      <c r="F171" s="33">
        <f t="shared" si="11"/>
        <v>0.13626535400469245</v>
      </c>
      <c r="G171" s="33">
        <f t="shared" si="12"/>
        <v>-0.25151402847114734</v>
      </c>
      <c r="H171" s="33"/>
    </row>
    <row r="172" spans="2:11" ht="14.25" customHeight="1" thickBot="1" x14ac:dyDescent="0.25">
      <c r="B172" s="30" t="s">
        <v>78</v>
      </c>
      <c r="C172" s="41">
        <v>23342</v>
      </c>
      <c r="D172" s="41">
        <v>172319</v>
      </c>
      <c r="E172" s="41"/>
      <c r="F172" s="33">
        <f t="shared" si="11"/>
        <v>0.13835649841502073</v>
      </c>
      <c r="G172" s="33">
        <f t="shared" si="12"/>
        <v>-0.18830783434450013</v>
      </c>
      <c r="H172" s="33"/>
    </row>
    <row r="173" spans="2:11" ht="14.25" customHeight="1" thickBot="1" x14ac:dyDescent="0.25">
      <c r="B173" s="31" t="s">
        <v>80</v>
      </c>
      <c r="C173" s="41">
        <v>19238</v>
      </c>
      <c r="D173" s="41">
        <v>139047</v>
      </c>
      <c r="E173" s="41"/>
      <c r="F173" s="33">
        <f t="shared" si="11"/>
        <v>0.29452930489199919</v>
      </c>
      <c r="G173" s="33">
        <f t="shared" si="12"/>
        <v>0.39447213502752898</v>
      </c>
      <c r="H173" s="33"/>
    </row>
    <row r="174" spans="2:11" ht="14.25" customHeight="1" thickBot="1" x14ac:dyDescent="0.25">
      <c r="B174" s="32" t="s">
        <v>82</v>
      </c>
      <c r="C174" s="43">
        <v>24343</v>
      </c>
      <c r="D174" s="43">
        <v>217100</v>
      </c>
      <c r="E174" s="43"/>
      <c r="F174" s="34">
        <f t="shared" si="11"/>
        <v>0.17310009156185244</v>
      </c>
      <c r="G174" s="34">
        <f t="shared" si="12"/>
        <v>0.5252213011100183</v>
      </c>
      <c r="H174" s="34"/>
      <c r="I174" s="18"/>
    </row>
    <row r="175" spans="2:11" ht="14.25" customHeight="1" thickBot="1" x14ac:dyDescent="0.25">
      <c r="B175" s="35" t="s">
        <v>86</v>
      </c>
      <c r="C175" s="41">
        <v>21272</v>
      </c>
      <c r="D175" s="41">
        <v>137260</v>
      </c>
      <c r="E175" s="41"/>
      <c r="F175" s="33">
        <f t="shared" si="11"/>
        <v>-0.13875055670270051</v>
      </c>
      <c r="G175" s="33">
        <f t="shared" si="12"/>
        <v>-0.20043805229831826</v>
      </c>
      <c r="H175" s="33"/>
      <c r="I175" s="18"/>
    </row>
    <row r="176" spans="2:11" ht="14.25" customHeight="1" thickBot="1" x14ac:dyDescent="0.25">
      <c r="B176" s="30" t="s">
        <v>90</v>
      </c>
      <c r="C176" s="41">
        <v>20323</v>
      </c>
      <c r="D176" s="41">
        <v>148525</v>
      </c>
      <c r="E176" s="41"/>
      <c r="F176" s="33">
        <f t="shared" si="11"/>
        <v>-0.12933767457801387</v>
      </c>
      <c r="G176" s="33">
        <f t="shared" si="12"/>
        <v>-0.13808111699812556</v>
      </c>
      <c r="H176" s="33"/>
      <c r="I176" s="18"/>
    </row>
    <row r="177" spans="2:9" ht="14.25" customHeight="1" thickBot="1" x14ac:dyDescent="0.25">
      <c r="B177" s="31" t="s">
        <v>93</v>
      </c>
      <c r="C177" s="41">
        <v>17009</v>
      </c>
      <c r="D177" s="41">
        <v>125943</v>
      </c>
      <c r="E177" s="41"/>
      <c r="F177" s="33">
        <f t="shared" si="11"/>
        <v>-0.11586443497245036</v>
      </c>
      <c r="G177" s="33">
        <f t="shared" si="12"/>
        <v>-9.4241515458801703E-2</v>
      </c>
      <c r="H177" s="33"/>
      <c r="I177" s="18"/>
    </row>
    <row r="178" spans="2:9" ht="14.25" customHeight="1" thickBot="1" x14ac:dyDescent="0.25">
      <c r="B178" s="32" t="s">
        <v>95</v>
      </c>
      <c r="C178" s="43">
        <v>24076</v>
      </c>
      <c r="D178" s="43">
        <v>151448</v>
      </c>
      <c r="E178" s="43"/>
      <c r="F178" s="34">
        <f t="shared" si="11"/>
        <v>-1.0968245491517068E-2</v>
      </c>
      <c r="G178" s="34">
        <f t="shared" si="12"/>
        <v>-0.30240442192538003</v>
      </c>
      <c r="H178" s="34"/>
      <c r="I178" s="18"/>
    </row>
    <row r="179" spans="2:9" ht="14.25" customHeight="1" thickBot="1" x14ac:dyDescent="0.25">
      <c r="B179" s="35" t="s">
        <v>97</v>
      </c>
      <c r="C179" s="41">
        <v>24226</v>
      </c>
      <c r="D179" s="41">
        <v>170973</v>
      </c>
      <c r="E179" s="41"/>
      <c r="F179" s="33">
        <f t="shared" si="11"/>
        <v>0.13886799548702519</v>
      </c>
      <c r="G179" s="33">
        <f t="shared" si="12"/>
        <v>0.24561416290252078</v>
      </c>
      <c r="H179" s="33"/>
      <c r="I179" s="18"/>
    </row>
    <row r="180" spans="2:9" ht="14.25" customHeight="1" thickBot="1" x14ac:dyDescent="0.25">
      <c r="B180" s="30" t="s">
        <v>104</v>
      </c>
      <c r="C180" s="41">
        <v>21178</v>
      </c>
      <c r="D180" s="41">
        <v>172648</v>
      </c>
      <c r="E180" s="41"/>
      <c r="F180" s="33">
        <f t="shared" si="11"/>
        <v>4.2070560448752646E-2</v>
      </c>
      <c r="G180" s="33">
        <f t="shared" si="12"/>
        <v>0.16241710149806429</v>
      </c>
      <c r="H180" s="33"/>
      <c r="I180" s="18"/>
    </row>
    <row r="181" spans="2:9" ht="14.25" customHeight="1" thickBot="1" x14ac:dyDescent="0.25">
      <c r="B181" s="31" t="s">
        <v>107</v>
      </c>
      <c r="C181" s="41">
        <v>16767</v>
      </c>
      <c r="D181" s="41">
        <v>144262</v>
      </c>
      <c r="E181" s="41"/>
      <c r="F181" s="33">
        <f t="shared" si="11"/>
        <v>-1.4227761773178905E-2</v>
      </c>
      <c r="G181" s="33">
        <f t="shared" si="12"/>
        <v>0.14545468981999793</v>
      </c>
      <c r="H181" s="33"/>
      <c r="I181" s="18"/>
    </row>
    <row r="182" spans="2:9" ht="14.25" customHeight="1" thickBot="1" x14ac:dyDescent="0.25">
      <c r="B182" s="32" t="s">
        <v>111</v>
      </c>
      <c r="C182" s="43">
        <v>18578</v>
      </c>
      <c r="D182" s="43">
        <v>169174</v>
      </c>
      <c r="E182" s="43"/>
      <c r="F182" s="34">
        <f t="shared" si="11"/>
        <v>-0.2283601927230437</v>
      </c>
      <c r="G182" s="34">
        <f t="shared" si="12"/>
        <v>0.11704347366752944</v>
      </c>
      <c r="H182" s="34"/>
      <c r="I182" s="18"/>
    </row>
    <row r="183" spans="2:9" ht="14.25" customHeight="1" thickBot="1" x14ac:dyDescent="0.25">
      <c r="B183" s="35" t="s">
        <v>113</v>
      </c>
      <c r="C183" s="41">
        <v>20201</v>
      </c>
      <c r="D183" s="41">
        <v>166433</v>
      </c>
      <c r="E183" s="41"/>
      <c r="F183" s="33">
        <f t="shared" si="11"/>
        <v>-0.16614381243292331</v>
      </c>
      <c r="G183" s="33">
        <f t="shared" si="12"/>
        <v>-2.6553900323442882E-2</v>
      </c>
      <c r="H183" s="33"/>
      <c r="I183" s="18"/>
    </row>
    <row r="184" spans="2:9" ht="14.25" customHeight="1" thickBot="1" x14ac:dyDescent="0.25">
      <c r="B184" s="30" t="s">
        <v>118</v>
      </c>
      <c r="C184" s="41">
        <v>17414</v>
      </c>
      <c r="D184" s="41">
        <v>169612</v>
      </c>
      <c r="E184" s="41"/>
      <c r="F184" s="33">
        <f t="shared" si="11"/>
        <v>-0.17773160827273585</v>
      </c>
      <c r="G184" s="33">
        <f t="shared" si="12"/>
        <v>-1.7584912654649922E-2</v>
      </c>
      <c r="H184" s="33"/>
      <c r="I184" s="18"/>
    </row>
    <row r="185" spans="2:9" ht="14.25" customHeight="1" thickBot="1" x14ac:dyDescent="0.25">
      <c r="B185" s="31" t="s">
        <v>119</v>
      </c>
      <c r="C185" s="41">
        <v>14735</v>
      </c>
      <c r="D185" s="41">
        <v>158859</v>
      </c>
      <c r="E185" s="41"/>
      <c r="F185" s="33">
        <f t="shared" si="11"/>
        <v>-0.12119043358978947</v>
      </c>
      <c r="G185" s="33">
        <f t="shared" si="12"/>
        <v>0.1011839569671847</v>
      </c>
      <c r="H185" s="33"/>
      <c r="I185" s="18"/>
    </row>
    <row r="186" spans="2:9" ht="14.25" customHeight="1" thickBot="1" x14ac:dyDescent="0.25">
      <c r="B186" s="32" t="s">
        <v>121</v>
      </c>
      <c r="C186" s="43">
        <v>15785</v>
      </c>
      <c r="D186" s="43">
        <v>159890</v>
      </c>
      <c r="E186" s="43"/>
      <c r="F186" s="34">
        <f t="shared" si="11"/>
        <v>-0.15033911077618689</v>
      </c>
      <c r="G186" s="34">
        <f t="shared" si="12"/>
        <v>-5.4878409211817421E-2</v>
      </c>
      <c r="H186" s="34"/>
      <c r="I186" s="18"/>
    </row>
    <row r="187" spans="2:9" ht="14.25" customHeight="1" thickBot="1" x14ac:dyDescent="0.25">
      <c r="B187" s="35" t="s">
        <v>122</v>
      </c>
      <c r="C187" s="41">
        <v>14205</v>
      </c>
      <c r="D187" s="41">
        <v>130680</v>
      </c>
      <c r="E187" s="41">
        <v>393</v>
      </c>
      <c r="F187" s="33">
        <f t="shared" si="11"/>
        <v>-0.29681698925795752</v>
      </c>
      <c r="G187" s="33">
        <f t="shared" si="12"/>
        <v>-0.21481917648543258</v>
      </c>
      <c r="H187" s="33"/>
      <c r="I187" s="18"/>
    </row>
    <row r="188" spans="2:9" ht="14.25" customHeight="1" thickBot="1" x14ac:dyDescent="0.25">
      <c r="B188" s="30" t="s">
        <v>124</v>
      </c>
      <c r="C188" s="41">
        <v>14385</v>
      </c>
      <c r="D188" s="41">
        <v>154860</v>
      </c>
      <c r="E188" s="41">
        <v>358</v>
      </c>
      <c r="F188" s="33">
        <f t="shared" si="11"/>
        <v>-0.17394050763753302</v>
      </c>
      <c r="G188" s="33">
        <f t="shared" si="12"/>
        <v>-8.6974978185505744E-2</v>
      </c>
      <c r="H188" s="33"/>
      <c r="I188" s="18"/>
    </row>
    <row r="189" spans="2:9" ht="14.25" customHeight="1" thickBot="1" x14ac:dyDescent="0.25">
      <c r="B189" s="31" t="s">
        <v>126</v>
      </c>
      <c r="C189" s="41">
        <v>9094</v>
      </c>
      <c r="D189" s="41">
        <v>115269</v>
      </c>
      <c r="E189" s="41">
        <v>335</v>
      </c>
      <c r="F189" s="33">
        <f t="shared" si="11"/>
        <v>-0.38282999660671868</v>
      </c>
      <c r="G189" s="33">
        <f t="shared" si="12"/>
        <v>-0.2743942741676581</v>
      </c>
      <c r="H189" s="33"/>
      <c r="I189" s="18"/>
    </row>
    <row r="190" spans="2:9" ht="14.25" customHeight="1" thickBot="1" x14ac:dyDescent="0.25">
      <c r="B190" s="32" t="s">
        <v>127</v>
      </c>
      <c r="C190" s="43">
        <v>10726</v>
      </c>
      <c r="D190" s="43">
        <v>136245</v>
      </c>
      <c r="E190" s="43">
        <v>493</v>
      </c>
      <c r="F190" s="34">
        <f t="shared" si="11"/>
        <v>-0.32049414000633514</v>
      </c>
      <c r="G190" s="34">
        <f t="shared" si="12"/>
        <v>-0.14788291950716118</v>
      </c>
      <c r="H190" s="34"/>
      <c r="I190" s="18"/>
    </row>
    <row r="191" spans="2:9" ht="14.25" customHeight="1" thickBot="1" x14ac:dyDescent="0.25">
      <c r="B191" s="35" t="s">
        <v>129</v>
      </c>
      <c r="C191" s="41">
        <v>10478</v>
      </c>
      <c r="D191" s="41">
        <v>136155</v>
      </c>
      <c r="E191" s="41">
        <v>566</v>
      </c>
      <c r="F191" s="33">
        <v>-0.26237240408306933</v>
      </c>
      <c r="G191" s="33">
        <v>4.1896235078053262E-2</v>
      </c>
      <c r="H191" s="33">
        <v>0.44020356234096691</v>
      </c>
      <c r="I191" s="18"/>
    </row>
    <row r="192" spans="2:9" ht="14.25" customHeight="1" thickBot="1" x14ac:dyDescent="0.25">
      <c r="B192" s="30" t="s">
        <v>130</v>
      </c>
      <c r="C192" s="41">
        <v>7689</v>
      </c>
      <c r="D192" s="41">
        <v>124382</v>
      </c>
      <c r="E192" s="41">
        <v>580</v>
      </c>
      <c r="F192" s="33">
        <v>-0.4654848800834202</v>
      </c>
      <c r="G192" s="33">
        <v>-0.19681002195531447</v>
      </c>
      <c r="H192" s="33">
        <v>0.62011173184357538</v>
      </c>
      <c r="I192" s="18"/>
    </row>
    <row r="193" spans="2:9" ht="14.25" customHeight="1" thickBot="1" x14ac:dyDescent="0.25">
      <c r="B193" s="31" t="s">
        <v>131</v>
      </c>
      <c r="C193" s="41">
        <v>5518</v>
      </c>
      <c r="D193" s="41">
        <v>101751</v>
      </c>
      <c r="E193" s="41">
        <v>487</v>
      </c>
      <c r="F193" s="33">
        <v>-0.39322630305696066</v>
      </c>
      <c r="G193" s="33">
        <v>-0.11727350805507118</v>
      </c>
      <c r="H193" s="33">
        <v>0.45373134328358211</v>
      </c>
      <c r="I193" s="18"/>
    </row>
    <row r="194" spans="2:9" ht="14.25" customHeight="1" thickBot="1" x14ac:dyDescent="0.25">
      <c r="B194" s="32" t="s">
        <v>132</v>
      </c>
      <c r="C194" s="43">
        <v>6409</v>
      </c>
      <c r="D194" s="43">
        <v>143788</v>
      </c>
      <c r="E194" s="43">
        <v>604</v>
      </c>
      <c r="F194" s="34">
        <v>-0.40247995524892782</v>
      </c>
      <c r="G194" s="34">
        <v>5.5363499577966165E-2</v>
      </c>
      <c r="H194" s="34">
        <v>0.22515212981744423</v>
      </c>
      <c r="I194" s="18"/>
    </row>
    <row r="195" spans="2:9" ht="14.25" customHeight="1" thickBot="1" x14ac:dyDescent="0.25">
      <c r="B195" s="35" t="s">
        <v>133</v>
      </c>
      <c r="C195" s="41">
        <v>6903</v>
      </c>
      <c r="D195" s="41">
        <v>151974</v>
      </c>
      <c r="E195" s="41">
        <v>732</v>
      </c>
      <c r="F195" s="33">
        <v>-0.34119106699751861</v>
      </c>
      <c r="G195" s="33">
        <v>0.11618376115456648</v>
      </c>
      <c r="H195" s="33">
        <v>0.29328621908127206</v>
      </c>
      <c r="I195" s="18"/>
    </row>
    <row r="196" spans="2:9" ht="14.25" customHeight="1" thickBot="1" x14ac:dyDescent="0.25">
      <c r="B196" s="30" t="s">
        <v>134</v>
      </c>
      <c r="C196" s="41">
        <v>7137</v>
      </c>
      <c r="D196" s="41">
        <v>155991</v>
      </c>
      <c r="E196" s="41">
        <v>859</v>
      </c>
      <c r="F196" s="33">
        <v>-7.1790870074131874E-2</v>
      </c>
      <c r="G196" s="33">
        <v>0.25412841086330817</v>
      </c>
      <c r="H196" s="33">
        <v>0.48103448275862071</v>
      </c>
      <c r="I196" s="18"/>
    </row>
    <row r="197" spans="2:9" ht="14.25" customHeight="1" thickBot="1" x14ac:dyDescent="0.25">
      <c r="B197" s="31" t="s">
        <v>135</v>
      </c>
      <c r="C197" s="41">
        <v>6315</v>
      </c>
      <c r="D197" s="41">
        <v>111544</v>
      </c>
      <c r="E197" s="41">
        <v>730</v>
      </c>
      <c r="F197" s="33">
        <v>0.14443638999637551</v>
      </c>
      <c r="G197" s="33">
        <v>9.6244754351308581E-2</v>
      </c>
      <c r="H197" s="33">
        <v>0.49897330595482547</v>
      </c>
      <c r="I197" s="18"/>
    </row>
    <row r="198" spans="2:9" ht="14.25" customHeight="1" thickBot="1" x14ac:dyDescent="0.25">
      <c r="B198" s="32" t="s">
        <v>144</v>
      </c>
      <c r="C198" s="43">
        <v>7049</v>
      </c>
      <c r="D198" s="43">
        <v>157337</v>
      </c>
      <c r="E198" s="43">
        <v>952</v>
      </c>
      <c r="F198" s="34">
        <v>9.9859572476205333E-2</v>
      </c>
      <c r="G198" s="34">
        <v>9.4229003811166445E-2</v>
      </c>
      <c r="H198" s="34">
        <v>0.57615894039735094</v>
      </c>
      <c r="I198" s="18"/>
    </row>
    <row r="199" spans="2:9" ht="14.25" customHeight="1" thickBot="1" x14ac:dyDescent="0.25">
      <c r="B199" s="35" t="s">
        <v>146</v>
      </c>
      <c r="C199" s="99">
        <v>5092</v>
      </c>
      <c r="D199" s="99">
        <v>194715</v>
      </c>
      <c r="E199" s="99">
        <v>1113</v>
      </c>
      <c r="F199" s="33">
        <v>-0.26234970302766913</v>
      </c>
      <c r="G199" s="33">
        <v>0.28123889612696906</v>
      </c>
      <c r="H199" s="33">
        <v>0.52049180327868849</v>
      </c>
      <c r="I199" s="18"/>
    </row>
    <row r="200" spans="2:9" ht="14.25" customHeight="1" thickBot="1" x14ac:dyDescent="0.25">
      <c r="B200" s="35" t="s">
        <v>147</v>
      </c>
      <c r="C200" s="99">
        <v>3857</v>
      </c>
      <c r="D200" s="99">
        <v>173225</v>
      </c>
      <c r="E200" s="99">
        <v>1254</v>
      </c>
      <c r="F200" s="33">
        <v>-0.45957685301947598</v>
      </c>
      <c r="G200" s="33">
        <v>0.11048073286279336</v>
      </c>
      <c r="H200" s="33">
        <v>0.45983701979045399</v>
      </c>
      <c r="I200" s="18"/>
    </row>
    <row r="201" spans="2:9" ht="14.25" customHeight="1" thickBot="1" x14ac:dyDescent="0.25">
      <c r="B201" s="35" t="s">
        <v>149</v>
      </c>
      <c r="C201" s="99">
        <v>3470</v>
      </c>
      <c r="D201" s="99">
        <v>151156</v>
      </c>
      <c r="E201" s="99">
        <v>1143</v>
      </c>
      <c r="F201" s="33">
        <v>-0.45051464766429139</v>
      </c>
      <c r="G201" s="33">
        <v>0.355124435200459</v>
      </c>
      <c r="H201" s="33">
        <v>0.5657534246575342</v>
      </c>
      <c r="I201" s="18"/>
    </row>
    <row r="202" spans="2:9" ht="14.25" customHeight="1" thickBot="1" x14ac:dyDescent="0.25">
      <c r="B202" s="32" t="s">
        <v>150</v>
      </c>
      <c r="C202" s="43">
        <v>4992</v>
      </c>
      <c r="D202" s="43">
        <v>201895</v>
      </c>
      <c r="E202" s="43">
        <v>1576</v>
      </c>
      <c r="F202" s="34">
        <v>-0.29181444176478932</v>
      </c>
      <c r="G202" s="34">
        <v>0.28320102709470751</v>
      </c>
      <c r="H202" s="34">
        <v>0.65546218487394958</v>
      </c>
      <c r="I202" s="18"/>
    </row>
    <row r="203" spans="2:9" ht="14.25" customHeight="1" thickBot="1" x14ac:dyDescent="0.25">
      <c r="B203" s="35" t="s">
        <v>155</v>
      </c>
      <c r="C203" s="99">
        <v>4658</v>
      </c>
      <c r="D203" s="99">
        <v>167095</v>
      </c>
      <c r="E203" s="99">
        <v>1568</v>
      </c>
      <c r="F203" s="33">
        <v>-8.5231736056559315E-2</v>
      </c>
      <c r="G203" s="33">
        <v>-0.14184834244922065</v>
      </c>
      <c r="H203" s="33">
        <v>0.4088050314465409</v>
      </c>
      <c r="I203" s="18"/>
    </row>
    <row r="204" spans="2:9" ht="14.25" customHeight="1" thickBot="1" x14ac:dyDescent="0.25">
      <c r="B204" s="35" t="s">
        <v>156</v>
      </c>
      <c r="C204" s="99">
        <v>3387</v>
      </c>
      <c r="D204" s="99">
        <v>133351</v>
      </c>
      <c r="E204" s="99">
        <v>1176</v>
      </c>
      <c r="F204" s="33">
        <v>-0.12185636505055743</v>
      </c>
      <c r="G204" s="33">
        <v>-0.23018617405108963</v>
      </c>
      <c r="H204" s="33">
        <v>-6.2200956937799042E-2</v>
      </c>
      <c r="I204" s="18"/>
    </row>
    <row r="205" spans="2:9" ht="14.25" customHeight="1" thickBot="1" x14ac:dyDescent="0.25">
      <c r="B205" s="35" t="s">
        <v>157</v>
      </c>
      <c r="C205" s="99">
        <v>5299</v>
      </c>
      <c r="D205" s="99">
        <v>167630</v>
      </c>
      <c r="E205" s="99">
        <v>1868</v>
      </c>
      <c r="F205" s="33">
        <v>0.52708933717579254</v>
      </c>
      <c r="G205" s="33">
        <v>0.10898674217364841</v>
      </c>
      <c r="H205" s="33">
        <v>0.63429571303587051</v>
      </c>
      <c r="I205" s="18"/>
    </row>
    <row r="206" spans="2:9" ht="14.25" customHeight="1" thickBot="1" x14ac:dyDescent="0.25">
      <c r="B206" s="32" t="s">
        <v>158</v>
      </c>
      <c r="C206" s="43">
        <v>7116</v>
      </c>
      <c r="D206" s="43">
        <v>241119</v>
      </c>
      <c r="E206" s="43">
        <v>2262</v>
      </c>
      <c r="F206" s="34">
        <v>0.42548076923076922</v>
      </c>
      <c r="G206" s="34">
        <v>0.19427920453701181</v>
      </c>
      <c r="H206" s="34">
        <v>0.43527918781725888</v>
      </c>
      <c r="I206" s="18"/>
    </row>
    <row r="207" spans="2:9" ht="14.25" customHeight="1" thickBot="1" x14ac:dyDescent="0.25">
      <c r="B207" s="35" t="s">
        <v>160</v>
      </c>
      <c r="C207" s="99">
        <v>7280</v>
      </c>
      <c r="D207" s="99">
        <v>205212</v>
      </c>
      <c r="E207" s="99">
        <v>2531</v>
      </c>
      <c r="F207" s="33">
        <v>0.56290253327608419</v>
      </c>
      <c r="G207" s="33">
        <v>0.22811574254166792</v>
      </c>
      <c r="H207" s="33">
        <v>0.61415816326530615</v>
      </c>
      <c r="I207" s="18"/>
    </row>
    <row r="208" spans="2:9" ht="14.25" customHeight="1" thickBot="1" x14ac:dyDescent="0.25">
      <c r="B208" s="35" t="s">
        <v>217</v>
      </c>
      <c r="C208" s="99">
        <v>7641</v>
      </c>
      <c r="D208" s="99">
        <v>210679</v>
      </c>
      <c r="E208" s="99">
        <v>2675</v>
      </c>
      <c r="F208" s="33">
        <v>1.256</v>
      </c>
      <c r="G208" s="98">
        <v>0.57999999999999996</v>
      </c>
      <c r="H208" s="98">
        <v>1.2749999999999999</v>
      </c>
      <c r="I208" s="18"/>
    </row>
    <row r="209" spans="2:9" ht="14.25" customHeight="1" thickBot="1" x14ac:dyDescent="0.25">
      <c r="B209" s="35" t="s">
        <v>224</v>
      </c>
      <c r="C209" s="99">
        <v>6504</v>
      </c>
      <c r="D209" s="99">
        <v>163259</v>
      </c>
      <c r="E209" s="99">
        <v>2196</v>
      </c>
      <c r="F209" s="33">
        <v>0.22700000000000001</v>
      </c>
      <c r="G209" s="98">
        <v>-2.5999999999999999E-2</v>
      </c>
      <c r="H209" s="98">
        <v>0.17599999999999999</v>
      </c>
      <c r="I209" s="18"/>
    </row>
    <row r="210" spans="2:9" ht="14.25" customHeight="1" thickBot="1" x14ac:dyDescent="0.25">
      <c r="B210" s="32" t="s">
        <v>225</v>
      </c>
      <c r="C210" s="43">
        <v>6449</v>
      </c>
      <c r="D210" s="43">
        <v>225536</v>
      </c>
      <c r="E210" s="43">
        <v>2604</v>
      </c>
      <c r="F210" s="34">
        <v>-9.4E-2</v>
      </c>
      <c r="G210" s="34">
        <v>-6.4000000000000001E-2</v>
      </c>
      <c r="H210" s="34">
        <v>0.151</v>
      </c>
      <c r="I210" s="18"/>
    </row>
    <row r="211" spans="2:9" ht="14.25" customHeight="1" thickBot="1" x14ac:dyDescent="0.25">
      <c r="B211" s="35" t="s">
        <v>226</v>
      </c>
      <c r="C211" s="99">
        <v>6410</v>
      </c>
      <c r="D211" s="99">
        <v>239972</v>
      </c>
      <c r="E211" s="99">
        <v>2812</v>
      </c>
      <c r="F211" s="33">
        <v>-0.11950549450549451</v>
      </c>
      <c r="G211" s="98">
        <v>0.16938580589829055</v>
      </c>
      <c r="H211" s="98">
        <v>0.1110233109442908</v>
      </c>
      <c r="I211" s="18"/>
    </row>
    <row r="212" spans="2:9" ht="14.25" customHeight="1" thickBot="1" x14ac:dyDescent="0.25">
      <c r="B212" s="35" t="s">
        <v>227</v>
      </c>
      <c r="C212" s="99">
        <v>6242</v>
      </c>
      <c r="D212" s="99">
        <v>217801</v>
      </c>
      <c r="E212" s="99">
        <v>2927</v>
      </c>
      <c r="F212" s="33">
        <v>-0.18309121842690748</v>
      </c>
      <c r="G212" s="98">
        <v>3.3804982936125577E-2</v>
      </c>
      <c r="H212" s="98">
        <v>9.4205607476635519E-2</v>
      </c>
      <c r="I212" s="18"/>
    </row>
    <row r="213" spans="2:9" ht="14.25" customHeight="1" thickBot="1" x14ac:dyDescent="0.25">
      <c r="B213" s="35" t="s">
        <v>228</v>
      </c>
      <c r="C213" s="99">
        <v>5637</v>
      </c>
      <c r="D213" s="99">
        <v>206093</v>
      </c>
      <c r="E213" s="99">
        <v>3318</v>
      </c>
      <c r="F213" s="33">
        <v>-0.13330258302583026</v>
      </c>
      <c r="G213" s="98">
        <v>0.26236838397883117</v>
      </c>
      <c r="H213" s="98">
        <v>0.51092896174863389</v>
      </c>
      <c r="I213" s="18"/>
    </row>
    <row r="214" spans="2:9" ht="14.25" customHeight="1" thickBot="1" x14ac:dyDescent="0.25">
      <c r="B214" s="32" t="s">
        <v>232</v>
      </c>
      <c r="C214" s="43">
        <v>6646</v>
      </c>
      <c r="D214" s="43">
        <v>292388</v>
      </c>
      <c r="E214" s="43">
        <v>0</v>
      </c>
      <c r="F214" s="34">
        <v>3.0547371685532641E-2</v>
      </c>
      <c r="G214" s="34">
        <v>0.29641387627695798</v>
      </c>
      <c r="H214" s="34"/>
      <c r="I214" s="18"/>
    </row>
    <row r="215" spans="2:9" ht="14.25" customHeight="1" thickBot="1" x14ac:dyDescent="0.25">
      <c r="B215" s="35" t="s">
        <v>237</v>
      </c>
      <c r="C215" s="99">
        <v>5753</v>
      </c>
      <c r="D215" s="99">
        <v>229179</v>
      </c>
      <c r="E215" s="99">
        <v>0</v>
      </c>
      <c r="F215" s="33">
        <v>-0.10249609984399376</v>
      </c>
      <c r="G215" s="33">
        <v>-4.4976080542729988E-2</v>
      </c>
      <c r="H215" s="33"/>
      <c r="I215" s="18"/>
    </row>
    <row r="216" spans="2:9" ht="14.25" customHeight="1" thickBot="1" x14ac:dyDescent="0.25">
      <c r="B216" s="35" t="s">
        <v>240</v>
      </c>
      <c r="C216" s="99">
        <v>5161</v>
      </c>
      <c r="D216" s="99">
        <v>297658</v>
      </c>
      <c r="E216" s="99">
        <v>0</v>
      </c>
      <c r="F216" s="33">
        <v>-0.17318167254085229</v>
      </c>
      <c r="G216" s="33">
        <v>0.36665120913127119</v>
      </c>
      <c r="H216" s="33"/>
      <c r="I216" s="18"/>
    </row>
    <row r="217" spans="2:9" ht="14.25" customHeight="1" thickBot="1" x14ac:dyDescent="0.25">
      <c r="B217" s="35" t="s">
        <v>242</v>
      </c>
      <c r="C217" s="99">
        <v>2716</v>
      </c>
      <c r="D217" s="99">
        <v>247739</v>
      </c>
      <c r="E217" s="99">
        <v>0</v>
      </c>
      <c r="F217" s="33">
        <v>-0.51818343090296259</v>
      </c>
      <c r="G217" s="33">
        <v>0.20207382104195679</v>
      </c>
      <c r="H217" s="33"/>
      <c r="I217" s="18"/>
    </row>
    <row r="218" spans="2:9" ht="14.25" customHeight="1" thickBot="1" x14ac:dyDescent="0.25">
      <c r="B218" s="32" t="s">
        <v>257</v>
      </c>
      <c r="C218" s="43">
        <v>5947</v>
      </c>
      <c r="D218" s="43">
        <v>289096</v>
      </c>
      <c r="E218" s="43">
        <v>0</v>
      </c>
      <c r="F218" s="34">
        <v>-0.10517604574179958</v>
      </c>
      <c r="G218" s="34">
        <v>-1.1259011997756406E-2</v>
      </c>
      <c r="H218" s="34"/>
      <c r="I218" s="18"/>
    </row>
    <row r="219" spans="2:9" ht="14.25" customHeight="1" x14ac:dyDescent="0.2">
      <c r="B219" s="35" t="s">
        <v>258</v>
      </c>
      <c r="C219" s="99">
        <v>5658</v>
      </c>
      <c r="D219" s="99">
        <v>296834</v>
      </c>
      <c r="E219" s="99">
        <v>0</v>
      </c>
      <c r="F219" s="98">
        <v>-1.6513123587693398E-2</v>
      </c>
      <c r="G219" s="98">
        <v>0.295205930735364</v>
      </c>
      <c r="H219" s="98"/>
      <c r="I219" s="18"/>
    </row>
    <row r="220" spans="2:9" ht="25.5" customHeight="1" x14ac:dyDescent="0.2">
      <c r="B220" s="112" t="s">
        <v>263</v>
      </c>
      <c r="C220" s="113"/>
      <c r="D220" s="113"/>
      <c r="E220" s="114"/>
      <c r="F220" s="115"/>
      <c r="G220" s="116"/>
      <c r="H220" s="117"/>
    </row>
    <row r="221" spans="2:9" ht="25.5" customHeight="1" x14ac:dyDescent="0.2">
      <c r="B221" s="21"/>
      <c r="C221" s="16"/>
      <c r="D221" s="16"/>
      <c r="E221" s="22"/>
      <c r="F221" s="17"/>
      <c r="H221" s="18"/>
    </row>
    <row r="222" spans="2:9" ht="54.95" customHeight="1" x14ac:dyDescent="0.2">
      <c r="C222" s="39" t="s">
        <v>106</v>
      </c>
      <c r="D222" s="39" t="s">
        <v>70</v>
      </c>
      <c r="E222" s="39" t="s">
        <v>114</v>
      </c>
      <c r="F222" s="39" t="s">
        <v>115</v>
      </c>
      <c r="G222" s="39" t="s">
        <v>116</v>
      </c>
      <c r="H222" s="39" t="s">
        <v>117</v>
      </c>
    </row>
    <row r="223" spans="2:9" ht="14.25" customHeight="1" thickBot="1" x14ac:dyDescent="0.25">
      <c r="B223" s="35" t="s">
        <v>86</v>
      </c>
      <c r="C223" s="40">
        <v>19468</v>
      </c>
      <c r="D223" s="36"/>
      <c r="E223" s="40">
        <v>7300</v>
      </c>
      <c r="F223" s="36"/>
      <c r="G223" s="40">
        <v>11238</v>
      </c>
      <c r="H223" s="36"/>
    </row>
    <row r="224" spans="2:9" ht="14.25" customHeight="1" thickBot="1" x14ac:dyDescent="0.25">
      <c r="B224" s="30" t="s">
        <v>90</v>
      </c>
      <c r="C224" s="41">
        <v>18077</v>
      </c>
      <c r="D224" s="33"/>
      <c r="E224" s="41">
        <v>6549</v>
      </c>
      <c r="F224" s="33"/>
      <c r="G224" s="41">
        <v>10527</v>
      </c>
      <c r="H224" s="33"/>
    </row>
    <row r="225" spans="2:8" ht="14.25" customHeight="1" thickBot="1" x14ac:dyDescent="0.25">
      <c r="B225" s="31" t="s">
        <v>93</v>
      </c>
      <c r="C225" s="41">
        <v>12439</v>
      </c>
      <c r="D225" s="33"/>
      <c r="E225" s="41">
        <v>4747</v>
      </c>
      <c r="F225" s="33"/>
      <c r="G225" s="41">
        <v>7147</v>
      </c>
      <c r="H225" s="33"/>
    </row>
    <row r="226" spans="2:8" ht="15" customHeight="1" thickBot="1" x14ac:dyDescent="0.25">
      <c r="B226" s="32" t="s">
        <v>95</v>
      </c>
      <c r="C226" s="43">
        <v>17205</v>
      </c>
      <c r="D226" s="34"/>
      <c r="E226" s="43">
        <v>7215</v>
      </c>
      <c r="F226" s="34"/>
      <c r="G226" s="43">
        <v>9229</v>
      </c>
      <c r="H226" s="34"/>
    </row>
    <row r="227" spans="2:8" ht="15" customHeight="1" thickBot="1" x14ac:dyDescent="0.25">
      <c r="B227" s="35" t="s">
        <v>97</v>
      </c>
      <c r="C227" s="41">
        <v>18485</v>
      </c>
      <c r="D227" s="33">
        <f t="shared" ref="D227:D234" si="13">+(C227-C223)/C223</f>
        <v>-5.0493116909800698E-2</v>
      </c>
      <c r="E227" s="41">
        <v>7716</v>
      </c>
      <c r="F227" s="33">
        <f t="shared" ref="F227:F234" si="14">+(E227-E223)/E223</f>
        <v>5.6986301369863011E-2</v>
      </c>
      <c r="G227" s="41">
        <v>9944</v>
      </c>
      <c r="H227" s="33">
        <f t="shared" ref="H227:H234" si="15">+(G227-G223)/G223</f>
        <v>-0.11514504360206443</v>
      </c>
    </row>
    <row r="228" spans="2:8" ht="15" customHeight="1" thickBot="1" x14ac:dyDescent="0.25">
      <c r="B228" s="30" t="s">
        <v>104</v>
      </c>
      <c r="C228" s="41">
        <v>18749</v>
      </c>
      <c r="D228" s="33">
        <f t="shared" si="13"/>
        <v>3.7174309896553633E-2</v>
      </c>
      <c r="E228" s="41">
        <v>7907</v>
      </c>
      <c r="F228" s="33">
        <f t="shared" si="14"/>
        <v>0.20735990227515652</v>
      </c>
      <c r="G228" s="41">
        <v>9978</v>
      </c>
      <c r="H228" s="33">
        <f t="shared" si="15"/>
        <v>-5.2151610145340553E-2</v>
      </c>
    </row>
    <row r="229" spans="2:8" ht="15" customHeight="1" thickBot="1" x14ac:dyDescent="0.25">
      <c r="B229" s="31" t="s">
        <v>107</v>
      </c>
      <c r="C229" s="41">
        <v>13341</v>
      </c>
      <c r="D229" s="33">
        <f t="shared" si="13"/>
        <v>7.2513867674250346E-2</v>
      </c>
      <c r="E229" s="41">
        <v>5796</v>
      </c>
      <c r="F229" s="33">
        <f t="shared" si="14"/>
        <v>0.22098167263534865</v>
      </c>
      <c r="G229" s="41">
        <v>6849</v>
      </c>
      <c r="H229" s="33">
        <f t="shared" si="15"/>
        <v>-4.1695816426472646E-2</v>
      </c>
    </row>
    <row r="230" spans="2:8" ht="15" customHeight="1" thickBot="1" x14ac:dyDescent="0.25">
      <c r="B230" s="32" t="s">
        <v>111</v>
      </c>
      <c r="C230" s="43">
        <v>17516</v>
      </c>
      <c r="D230" s="34">
        <f t="shared" si="13"/>
        <v>1.8076140656785818E-2</v>
      </c>
      <c r="E230" s="43">
        <v>7458</v>
      </c>
      <c r="F230" s="34">
        <f t="shared" si="14"/>
        <v>3.3679833679833682E-2</v>
      </c>
      <c r="G230" s="43">
        <v>9273</v>
      </c>
      <c r="H230" s="34">
        <f t="shared" si="15"/>
        <v>4.7675804529201428E-3</v>
      </c>
    </row>
    <row r="231" spans="2:8" ht="14.25" customHeight="1" thickBot="1" x14ac:dyDescent="0.25">
      <c r="B231" s="35" t="s">
        <v>113</v>
      </c>
      <c r="C231" s="41">
        <v>18869</v>
      </c>
      <c r="D231" s="33">
        <f t="shared" si="13"/>
        <v>2.0773600216391668E-2</v>
      </c>
      <c r="E231" s="41">
        <v>8178</v>
      </c>
      <c r="F231" s="33">
        <f t="shared" si="14"/>
        <v>5.9875583203732506E-2</v>
      </c>
      <c r="G231" s="41">
        <v>9917</v>
      </c>
      <c r="H231" s="33">
        <f t="shared" si="15"/>
        <v>-2.7152051488334673E-3</v>
      </c>
    </row>
    <row r="232" spans="2:8" ht="14.25" customHeight="1" thickBot="1" x14ac:dyDescent="0.25">
      <c r="B232" s="30" t="s">
        <v>118</v>
      </c>
      <c r="C232" s="41">
        <v>18739</v>
      </c>
      <c r="D232" s="33">
        <f t="shared" si="13"/>
        <v>-5.3336177929489575E-4</v>
      </c>
      <c r="E232" s="41">
        <v>8120</v>
      </c>
      <c r="F232" s="33">
        <f t="shared" si="14"/>
        <v>2.693815606424687E-2</v>
      </c>
      <c r="G232" s="41">
        <v>9858</v>
      </c>
      <c r="H232" s="33">
        <f t="shared" si="15"/>
        <v>-1.2026458208057728E-2</v>
      </c>
    </row>
    <row r="233" spans="2:8" ht="14.25" customHeight="1" thickBot="1" x14ac:dyDescent="0.25">
      <c r="B233" s="31" t="s">
        <v>119</v>
      </c>
      <c r="C233" s="41">
        <v>13135</v>
      </c>
      <c r="D233" s="33">
        <f t="shared" si="13"/>
        <v>-1.5441121355220747E-2</v>
      </c>
      <c r="E233" s="41">
        <v>5670</v>
      </c>
      <c r="F233" s="33">
        <f t="shared" si="14"/>
        <v>-2.1739130434782608E-2</v>
      </c>
      <c r="G233" s="41">
        <v>7040</v>
      </c>
      <c r="H233" s="33">
        <f t="shared" si="15"/>
        <v>2.788728281500949E-2</v>
      </c>
    </row>
    <row r="234" spans="2:8" ht="13.5" customHeight="1" thickBot="1" x14ac:dyDescent="0.25">
      <c r="B234" s="32" t="s">
        <v>121</v>
      </c>
      <c r="C234" s="43">
        <v>16616</v>
      </c>
      <c r="D234" s="34">
        <f t="shared" si="13"/>
        <v>-5.1381593971226304E-2</v>
      </c>
      <c r="E234" s="43">
        <v>7257</v>
      </c>
      <c r="F234" s="34">
        <f t="shared" si="14"/>
        <v>-2.6950925181013677E-2</v>
      </c>
      <c r="G234" s="43">
        <v>8862</v>
      </c>
      <c r="H234" s="34">
        <f t="shared" si="15"/>
        <v>-4.4322225816887738E-2</v>
      </c>
    </row>
    <row r="235" spans="2:8" ht="13.5" customHeight="1" thickBot="1" x14ac:dyDescent="0.25">
      <c r="B235" s="35" t="s">
        <v>122</v>
      </c>
      <c r="C235" s="41">
        <v>16688</v>
      </c>
      <c r="D235" s="33">
        <v>-0.11558641157454025</v>
      </c>
      <c r="E235" s="41">
        <v>6971</v>
      </c>
      <c r="F235" s="33">
        <v>-0.14759109806798729</v>
      </c>
      <c r="G235" s="41">
        <v>9081</v>
      </c>
      <c r="H235" s="33">
        <v>-8.4299687405465368E-2</v>
      </c>
    </row>
    <row r="236" spans="2:8" ht="13.5" customHeight="1" thickBot="1" x14ac:dyDescent="0.25">
      <c r="B236" s="30" t="s">
        <v>124</v>
      </c>
      <c r="C236" s="41">
        <v>18402</v>
      </c>
      <c r="D236" s="33">
        <v>-1.7983883878542078E-2</v>
      </c>
      <c r="E236" s="41">
        <v>7744</v>
      </c>
      <c r="F236" s="33">
        <v>-4.6305418719211823E-2</v>
      </c>
      <c r="G236" s="41">
        <v>9917</v>
      </c>
      <c r="H236" s="33">
        <v>5.9849868127409209E-3</v>
      </c>
    </row>
    <row r="237" spans="2:8" ht="13.5" customHeight="1" thickBot="1" x14ac:dyDescent="0.25">
      <c r="B237" s="31" t="s">
        <v>126</v>
      </c>
      <c r="C237" s="41">
        <v>12148</v>
      </c>
      <c r="D237" s="33">
        <v>-7.5142748382185001E-2</v>
      </c>
      <c r="E237" s="41">
        <v>4999</v>
      </c>
      <c r="F237" s="33">
        <v>-0.11834215167548501</v>
      </c>
      <c r="G237" s="41">
        <v>6688</v>
      </c>
      <c r="H237" s="33">
        <v>-0.05</v>
      </c>
    </row>
    <row r="238" spans="2:8" ht="13.5" customHeight="1" thickBot="1" x14ac:dyDescent="0.25">
      <c r="B238" s="32" t="s">
        <v>127</v>
      </c>
      <c r="C238" s="43">
        <v>15797</v>
      </c>
      <c r="D238" s="34">
        <v>-4.9289841116995664E-2</v>
      </c>
      <c r="E238" s="43">
        <v>6683</v>
      </c>
      <c r="F238" s="34">
        <v>-7.909604519774012E-2</v>
      </c>
      <c r="G238" s="43">
        <v>8505</v>
      </c>
      <c r="H238" s="34">
        <v>-4.0284360189573459E-2</v>
      </c>
    </row>
    <row r="239" spans="2:8" ht="13.5" customHeight="1" thickBot="1" x14ac:dyDescent="0.25">
      <c r="B239" s="35" t="s">
        <v>129</v>
      </c>
      <c r="C239" s="41">
        <v>17055</v>
      </c>
      <c r="D239" s="33">
        <v>2.1991850431447746E-2</v>
      </c>
      <c r="E239" s="41">
        <v>6732</v>
      </c>
      <c r="F239" s="33">
        <v>-3.4284894563190359E-2</v>
      </c>
      <c r="G239" s="41">
        <v>9612</v>
      </c>
      <c r="H239" s="33">
        <v>5.8473736372646183E-2</v>
      </c>
    </row>
    <row r="240" spans="2:8" ht="13.5" customHeight="1" thickBot="1" x14ac:dyDescent="0.25">
      <c r="B240" s="30" t="s">
        <v>130</v>
      </c>
      <c r="C240" s="41">
        <v>16859</v>
      </c>
      <c r="D240" s="33">
        <v>-8.3849581567220957E-2</v>
      </c>
      <c r="E240" s="41">
        <v>6197</v>
      </c>
      <c r="F240" s="33">
        <v>-0.19976756198347106</v>
      </c>
      <c r="G240" s="41">
        <v>9886</v>
      </c>
      <c r="H240" s="33">
        <v>-3.1259453463749116E-3</v>
      </c>
    </row>
    <row r="241" spans="2:8" ht="13.5" customHeight="1" thickBot="1" x14ac:dyDescent="0.25">
      <c r="B241" s="31" t="s">
        <v>131</v>
      </c>
      <c r="C241" s="41">
        <v>11581</v>
      </c>
      <c r="D241" s="33">
        <v>-4.6674349687191308E-2</v>
      </c>
      <c r="E241" s="41">
        <v>4063</v>
      </c>
      <c r="F241" s="33">
        <v>-0.18723744748949789</v>
      </c>
      <c r="G241" s="41">
        <v>6969</v>
      </c>
      <c r="H241" s="33">
        <v>4.201555023923445E-2</v>
      </c>
    </row>
    <row r="242" spans="2:8" ht="13.5" customHeight="1" thickBot="1" x14ac:dyDescent="0.25">
      <c r="B242" s="32" t="s">
        <v>132</v>
      </c>
      <c r="C242" s="43">
        <v>15259</v>
      </c>
      <c r="D242" s="34">
        <v>-3.4057099449262516E-2</v>
      </c>
      <c r="E242" s="43">
        <v>5338</v>
      </c>
      <c r="F242" s="34">
        <v>-0.20125692054466557</v>
      </c>
      <c r="G242" s="43">
        <v>9199</v>
      </c>
      <c r="H242" s="34">
        <v>8.159905937683716E-2</v>
      </c>
    </row>
    <row r="243" spans="2:8" ht="13.5" customHeight="1" thickBot="1" x14ac:dyDescent="0.25">
      <c r="B243" s="35" t="s">
        <v>133</v>
      </c>
      <c r="C243" s="41">
        <v>15907</v>
      </c>
      <c r="D243" s="33">
        <v>-6.7311638815596597E-2</v>
      </c>
      <c r="E243" s="41">
        <v>5371</v>
      </c>
      <c r="F243" s="33">
        <v>-0.20216874628639334</v>
      </c>
      <c r="G243" s="41">
        <v>9719</v>
      </c>
      <c r="H243" s="33">
        <v>1.1131918435289222E-2</v>
      </c>
    </row>
    <row r="244" spans="2:8" ht="13.5" customHeight="1" thickBot="1" x14ac:dyDescent="0.25">
      <c r="B244" s="30" t="s">
        <v>134</v>
      </c>
      <c r="C244" s="41">
        <v>17152</v>
      </c>
      <c r="D244" s="33">
        <v>1.7379441247998104E-2</v>
      </c>
      <c r="E244" s="41">
        <v>5672</v>
      </c>
      <c r="F244" s="33">
        <v>-8.4718412134903984E-2</v>
      </c>
      <c r="G244" s="41">
        <v>10491</v>
      </c>
      <c r="H244" s="33">
        <v>6.1197653247015982E-2</v>
      </c>
    </row>
    <row r="245" spans="2:8" ht="13.5" customHeight="1" thickBot="1" x14ac:dyDescent="0.25">
      <c r="B245" s="31" t="s">
        <v>135</v>
      </c>
      <c r="C245" s="41">
        <v>11547</v>
      </c>
      <c r="D245" s="33">
        <v>-2.9358431914342457E-3</v>
      </c>
      <c r="E245" s="41">
        <v>3404</v>
      </c>
      <c r="F245" s="33">
        <v>-0.16219542210189516</v>
      </c>
      <c r="G245" s="41">
        <v>7518</v>
      </c>
      <c r="H245" s="33">
        <v>7.8777442961687469E-2</v>
      </c>
    </row>
    <row r="246" spans="2:8" ht="13.5" customHeight="1" thickBot="1" x14ac:dyDescent="0.25">
      <c r="B246" s="32" t="s">
        <v>144</v>
      </c>
      <c r="C246" s="43">
        <v>15065</v>
      </c>
      <c r="D246" s="34">
        <v>-1.2713808244314831E-2</v>
      </c>
      <c r="E246" s="43">
        <v>4498</v>
      </c>
      <c r="F246" s="34">
        <v>-0.15736230798051704</v>
      </c>
      <c r="G246" s="43">
        <v>9557</v>
      </c>
      <c r="H246" s="34">
        <v>3.8917273616697466E-2</v>
      </c>
    </row>
    <row r="247" spans="2:8" ht="13.5" customHeight="1" thickBot="1" x14ac:dyDescent="0.25">
      <c r="B247" s="35" t="s">
        <v>146</v>
      </c>
      <c r="C247" s="99">
        <v>15544</v>
      </c>
      <c r="D247" s="33">
        <v>-2.2820142075815678E-2</v>
      </c>
      <c r="E247" s="99">
        <v>4351</v>
      </c>
      <c r="F247" s="33">
        <v>-0.18990876931670081</v>
      </c>
      <c r="G247" s="99">
        <v>10304</v>
      </c>
      <c r="H247" s="33">
        <v>6.0191377713756558E-2</v>
      </c>
    </row>
    <row r="248" spans="2:8" ht="13.5" customHeight="1" thickBot="1" x14ac:dyDescent="0.25">
      <c r="B248" s="35" t="s">
        <v>147</v>
      </c>
      <c r="C248" s="99">
        <v>14677</v>
      </c>
      <c r="D248" s="33">
        <v>-0.14429804104477612</v>
      </c>
      <c r="E248" s="99">
        <v>3812</v>
      </c>
      <c r="F248" s="33">
        <v>-0.32792665726375175</v>
      </c>
      <c r="G248" s="99">
        <v>9896</v>
      </c>
      <c r="H248" s="33">
        <v>-5.67152797636069E-2</v>
      </c>
    </row>
    <row r="249" spans="2:8" ht="13.5" customHeight="1" thickBot="1" x14ac:dyDescent="0.25">
      <c r="B249" s="35" t="s">
        <v>149</v>
      </c>
      <c r="C249" s="99">
        <v>10173</v>
      </c>
      <c r="D249" s="33">
        <v>-0.1189919459599896</v>
      </c>
      <c r="E249" s="99">
        <v>2527</v>
      </c>
      <c r="F249" s="33">
        <v>-0.25763807285546414</v>
      </c>
      <c r="G249" s="99">
        <v>6957</v>
      </c>
      <c r="H249" s="33">
        <v>-7.4620909816440539E-2</v>
      </c>
    </row>
    <row r="250" spans="2:8" ht="13.5" customHeight="1" thickBot="1" x14ac:dyDescent="0.25">
      <c r="B250" s="32" t="s">
        <v>150</v>
      </c>
      <c r="C250" s="43">
        <v>13612</v>
      </c>
      <c r="D250" s="34">
        <v>-9.6448722203783602E-2</v>
      </c>
      <c r="E250" s="43">
        <v>3503</v>
      </c>
      <c r="F250" s="34">
        <v>-0.22120942641173855</v>
      </c>
      <c r="G250" s="43">
        <v>9310</v>
      </c>
      <c r="H250" s="34">
        <v>-2.584493041749503E-2</v>
      </c>
    </row>
    <row r="251" spans="2:8" ht="13.5" customHeight="1" thickBot="1" x14ac:dyDescent="0.25">
      <c r="B251" s="35" t="s">
        <v>155</v>
      </c>
      <c r="C251" s="99">
        <v>9665</v>
      </c>
      <c r="D251" s="33">
        <v>-0.37821667524446734</v>
      </c>
      <c r="E251" s="99">
        <v>2392</v>
      </c>
      <c r="F251" s="33">
        <v>-0.45024132383360149</v>
      </c>
      <c r="G251" s="99">
        <v>6896</v>
      </c>
      <c r="H251" s="33">
        <v>-0.33074534161490682</v>
      </c>
    </row>
    <row r="252" spans="2:8" ht="13.5" customHeight="1" thickBot="1" x14ac:dyDescent="0.25">
      <c r="B252" s="35" t="s">
        <v>156</v>
      </c>
      <c r="C252" s="99">
        <v>1383</v>
      </c>
      <c r="D252" s="33">
        <v>-0.90577093411460108</v>
      </c>
      <c r="E252" s="99">
        <v>300</v>
      </c>
      <c r="F252" s="33">
        <v>-0.92130115424973769</v>
      </c>
      <c r="G252" s="99">
        <v>1013</v>
      </c>
      <c r="H252" s="33">
        <v>-0.89763540824575583</v>
      </c>
    </row>
    <row r="253" spans="2:8" ht="13.5" customHeight="1" thickBot="1" x14ac:dyDescent="0.25">
      <c r="B253" s="35" t="s">
        <v>157</v>
      </c>
      <c r="C253" s="99">
        <v>7096</v>
      </c>
      <c r="D253" s="33">
        <v>-0.30246731544283889</v>
      </c>
      <c r="E253" s="99">
        <v>1564</v>
      </c>
      <c r="F253" s="33">
        <v>-0.38108428967154728</v>
      </c>
      <c r="G253" s="99">
        <v>5190</v>
      </c>
      <c r="H253" s="33">
        <v>-0.2539887882708064</v>
      </c>
    </row>
    <row r="254" spans="2:8" ht="13.5" customHeight="1" thickBot="1" x14ac:dyDescent="0.25">
      <c r="B254" s="32" t="s">
        <v>158</v>
      </c>
      <c r="C254" s="43">
        <v>11262</v>
      </c>
      <c r="D254" s="34">
        <v>-0.17264178665883045</v>
      </c>
      <c r="E254" s="43">
        <v>2659</v>
      </c>
      <c r="F254" s="34">
        <v>-0.24093634027976021</v>
      </c>
      <c r="G254" s="43">
        <v>8046</v>
      </c>
      <c r="H254" s="34">
        <v>-0.13576799140708914</v>
      </c>
    </row>
    <row r="255" spans="2:8" ht="13.5" customHeight="1" thickBot="1" x14ac:dyDescent="0.25">
      <c r="B255" s="35" t="s">
        <v>160</v>
      </c>
      <c r="C255" s="99">
        <v>10965</v>
      </c>
      <c r="D255" s="33">
        <v>0.13409208484221419</v>
      </c>
      <c r="E255" s="99">
        <v>2548</v>
      </c>
      <c r="F255" s="33">
        <v>6.5217391304347824E-2</v>
      </c>
      <c r="G255" s="99">
        <v>7866</v>
      </c>
      <c r="H255" s="33">
        <v>0.14008120649651973</v>
      </c>
    </row>
    <row r="256" spans="2:8" ht="13.5" customHeight="1" x14ac:dyDescent="0.2">
      <c r="B256" s="35" t="s">
        <v>217</v>
      </c>
      <c r="C256" s="99">
        <v>11574</v>
      </c>
      <c r="D256" s="98">
        <v>7.3689999999999998</v>
      </c>
      <c r="E256" s="99">
        <v>2849</v>
      </c>
      <c r="F256" s="98">
        <v>8.4969999999999999</v>
      </c>
      <c r="G256" s="99">
        <v>8031</v>
      </c>
      <c r="H256" s="98">
        <v>6.9279999999999999</v>
      </c>
    </row>
    <row r="257" spans="2:8" ht="13.5" customHeight="1" x14ac:dyDescent="0.2">
      <c r="B257" s="35" t="s">
        <v>224</v>
      </c>
      <c r="C257" s="99">
        <v>8659</v>
      </c>
      <c r="D257" s="98">
        <v>0.22</v>
      </c>
      <c r="E257" s="99">
        <v>2203</v>
      </c>
      <c r="F257" s="98">
        <v>0.40899999999999997</v>
      </c>
      <c r="G257" s="99">
        <v>5999</v>
      </c>
      <c r="H257" s="98">
        <v>0.156</v>
      </c>
    </row>
    <row r="258" spans="2:8" ht="13.5" customHeight="1" thickBot="1" x14ac:dyDescent="0.25">
      <c r="B258" s="32" t="s">
        <v>225</v>
      </c>
      <c r="C258" s="43">
        <v>10161</v>
      </c>
      <c r="D258" s="34">
        <v>-9.8000000000000004E-2</v>
      </c>
      <c r="E258" s="43">
        <v>2503</v>
      </c>
      <c r="F258" s="34">
        <v>-5.8999999999999997E-2</v>
      </c>
      <c r="G258" s="43">
        <v>7097</v>
      </c>
      <c r="H258" s="34">
        <v>-0.11799999999999999</v>
      </c>
    </row>
    <row r="259" spans="2:8" ht="13.5" customHeight="1" thickBot="1" x14ac:dyDescent="0.25">
      <c r="B259" s="35" t="s">
        <v>226</v>
      </c>
      <c r="C259" s="99">
        <v>11072</v>
      </c>
      <c r="D259" s="33">
        <v>9.7583219334245325E-3</v>
      </c>
      <c r="E259" s="99">
        <v>2755</v>
      </c>
      <c r="F259" s="98">
        <v>8.1240188383045531E-2</v>
      </c>
      <c r="G259" s="99">
        <v>7625</v>
      </c>
      <c r="H259" s="98">
        <v>-3.0638189677091279E-2</v>
      </c>
    </row>
    <row r="260" spans="2:8" ht="13.5" customHeight="1" x14ac:dyDescent="0.2">
      <c r="B260" s="35" t="s">
        <v>227</v>
      </c>
      <c r="C260" s="99">
        <v>10816</v>
      </c>
      <c r="D260" s="98">
        <v>-6.5491619146362534E-2</v>
      </c>
      <c r="E260" s="99">
        <v>2377</v>
      </c>
      <c r="F260" s="98">
        <v>-0.16567216567216567</v>
      </c>
      <c r="G260" s="99">
        <v>7871</v>
      </c>
      <c r="H260" s="98">
        <v>-1.9922799153281035E-2</v>
      </c>
    </row>
    <row r="261" spans="2:8" ht="13.5" customHeight="1" x14ac:dyDescent="0.2">
      <c r="B261" s="35" t="s">
        <v>228</v>
      </c>
      <c r="C261" s="99">
        <v>7397</v>
      </c>
      <c r="D261" s="98">
        <v>-0.14574431227624438</v>
      </c>
      <c r="E261" s="99">
        <v>1530</v>
      </c>
      <c r="F261" s="98">
        <v>-0.30549251021334545</v>
      </c>
      <c r="G261" s="99">
        <v>5455</v>
      </c>
      <c r="H261" s="98">
        <v>-9.0681780296716114E-2</v>
      </c>
    </row>
    <row r="262" spans="2:8" ht="13.5" customHeight="1" thickBot="1" x14ac:dyDescent="0.25">
      <c r="B262" s="32" t="s">
        <v>232</v>
      </c>
      <c r="C262" s="43">
        <v>8981</v>
      </c>
      <c r="D262" s="34">
        <v>-0.11613030213561658</v>
      </c>
      <c r="E262" s="43">
        <v>1847</v>
      </c>
      <c r="F262" s="34">
        <v>-0.26208549740311626</v>
      </c>
      <c r="G262" s="43">
        <v>6582</v>
      </c>
      <c r="H262" s="34">
        <v>-7.2565872904043968E-2</v>
      </c>
    </row>
    <row r="263" spans="2:8" ht="13.5" customHeight="1" x14ac:dyDescent="0.2">
      <c r="B263" s="35" t="s">
        <v>237</v>
      </c>
      <c r="C263" s="99">
        <v>6579</v>
      </c>
      <c r="D263" s="98">
        <v>-0.40579841040462428</v>
      </c>
      <c r="E263" s="99">
        <v>1308</v>
      </c>
      <c r="F263" s="98">
        <v>-0.52522686025408349</v>
      </c>
      <c r="G263" s="99">
        <v>4860</v>
      </c>
      <c r="H263" s="98">
        <v>-0.36262295081967211</v>
      </c>
    </row>
    <row r="264" spans="2:8" ht="13.5" customHeight="1" x14ac:dyDescent="0.2">
      <c r="B264" s="35" t="s">
        <v>240</v>
      </c>
      <c r="C264" s="99">
        <v>7279</v>
      </c>
      <c r="D264" s="98">
        <v>-0.32701553254437871</v>
      </c>
      <c r="E264" s="99">
        <v>1497</v>
      </c>
      <c r="F264" s="98">
        <v>-0.37021455616323096</v>
      </c>
      <c r="G264" s="99">
        <v>5306</v>
      </c>
      <c r="H264" s="98">
        <v>-0.32587981196798371</v>
      </c>
    </row>
    <row r="265" spans="2:8" ht="13.5" customHeight="1" x14ac:dyDescent="0.2">
      <c r="B265" s="35" t="s">
        <v>242</v>
      </c>
      <c r="C265" s="99">
        <v>5474</v>
      </c>
      <c r="D265" s="98">
        <v>-0.25997025821278896</v>
      </c>
      <c r="E265" s="99">
        <v>963</v>
      </c>
      <c r="F265" s="98">
        <v>-0.37058823529411766</v>
      </c>
      <c r="G265" s="99">
        <v>4178</v>
      </c>
      <c r="H265" s="98">
        <v>-0.23409715857011915</v>
      </c>
    </row>
    <row r="266" spans="2:8" ht="13.5" customHeight="1" thickBot="1" x14ac:dyDescent="0.25">
      <c r="B266" s="32" t="s">
        <v>257</v>
      </c>
      <c r="C266" s="43">
        <v>7327</v>
      </c>
      <c r="D266" s="34">
        <v>-0.18416657387818727</v>
      </c>
      <c r="E266" s="43">
        <v>1492</v>
      </c>
      <c r="F266" s="34">
        <v>-0.19220357336220897</v>
      </c>
      <c r="G266" s="43">
        <v>5332</v>
      </c>
      <c r="H266" s="34">
        <v>-0.18991188088726832</v>
      </c>
    </row>
    <row r="267" spans="2:8" ht="13.5" customHeight="1" x14ac:dyDescent="0.2">
      <c r="B267" s="35" t="s">
        <v>258</v>
      </c>
      <c r="C267" s="99">
        <v>7424</v>
      </c>
      <c r="D267" s="98">
        <v>0.12843897248822</v>
      </c>
      <c r="E267" s="99">
        <v>1448</v>
      </c>
      <c r="F267" s="98">
        <v>0.107033639143731</v>
      </c>
      <c r="G267" s="99">
        <v>5443</v>
      </c>
      <c r="H267" s="98">
        <v>0.119958847736626</v>
      </c>
    </row>
    <row r="268" spans="2:8" ht="25.5" customHeight="1" x14ac:dyDescent="0.2"/>
    <row r="269" spans="2:8" ht="51" customHeight="1" x14ac:dyDescent="0.2">
      <c r="B269" s="10"/>
      <c r="C269" s="11"/>
      <c r="D269" s="11"/>
      <c r="E269" s="11"/>
      <c r="F269" s="11"/>
    </row>
    <row r="271" spans="2:8" ht="65.099999999999994" customHeight="1" thickBot="1" x14ac:dyDescent="0.25">
      <c r="C271" s="39" t="s">
        <v>40</v>
      </c>
      <c r="D271" s="39" t="s">
        <v>85</v>
      </c>
      <c r="E271" s="39" t="s">
        <v>110</v>
      </c>
      <c r="F271" s="39" t="s">
        <v>109</v>
      </c>
    </row>
    <row r="272" spans="2:8" ht="14.25" customHeight="1" thickBot="1" x14ac:dyDescent="0.25">
      <c r="B272" s="35" t="s">
        <v>4</v>
      </c>
      <c r="C272" s="40">
        <v>5614</v>
      </c>
      <c r="D272" s="40">
        <v>4142</v>
      </c>
      <c r="E272" s="33"/>
      <c r="F272" s="33"/>
    </row>
    <row r="273" spans="2:6" ht="14.25" customHeight="1" thickBot="1" x14ac:dyDescent="0.25">
      <c r="B273" s="30" t="s">
        <v>5</v>
      </c>
      <c r="C273" s="41">
        <v>8316</v>
      </c>
      <c r="D273" s="41">
        <v>4819</v>
      </c>
      <c r="E273" s="33"/>
      <c r="F273" s="33"/>
    </row>
    <row r="274" spans="2:6" ht="14.25" customHeight="1" thickBot="1" x14ac:dyDescent="0.25">
      <c r="B274" s="31" t="s">
        <v>6</v>
      </c>
      <c r="C274" s="41">
        <v>5790</v>
      </c>
      <c r="D274" s="41">
        <v>3489</v>
      </c>
      <c r="E274" s="33"/>
      <c r="F274" s="33"/>
    </row>
    <row r="275" spans="2:6" ht="14.25" customHeight="1" thickBot="1" x14ac:dyDescent="0.25">
      <c r="B275" s="32" t="s">
        <v>27</v>
      </c>
      <c r="C275" s="43">
        <v>7531</v>
      </c>
      <c r="D275" s="43">
        <v>4983</v>
      </c>
      <c r="E275" s="34"/>
      <c r="F275" s="34"/>
    </row>
    <row r="276" spans="2:6" ht="14.25" customHeight="1" thickBot="1" x14ac:dyDescent="0.25">
      <c r="B276" s="35" t="s">
        <v>28</v>
      </c>
      <c r="C276" s="41">
        <v>8855</v>
      </c>
      <c r="D276" s="41">
        <v>5602</v>
      </c>
      <c r="E276" s="33">
        <v>0.57730673316708225</v>
      </c>
      <c r="F276" s="33">
        <v>0.35248672139063253</v>
      </c>
    </row>
    <row r="277" spans="2:6" ht="14.25" customHeight="1" thickBot="1" x14ac:dyDescent="0.25">
      <c r="B277" s="30" t="s">
        <v>30</v>
      </c>
      <c r="C277" s="41">
        <v>9777</v>
      </c>
      <c r="D277" s="41">
        <v>6200</v>
      </c>
      <c r="E277" s="33">
        <v>0.17568542568542569</v>
      </c>
      <c r="F277" s="33">
        <v>0.28657397800373524</v>
      </c>
    </row>
    <row r="278" spans="2:6" ht="14.25" customHeight="1" thickBot="1" x14ac:dyDescent="0.25">
      <c r="B278" s="31" t="s">
        <v>33</v>
      </c>
      <c r="C278" s="41">
        <v>7334</v>
      </c>
      <c r="D278" s="41">
        <v>4631</v>
      </c>
      <c r="E278" s="33">
        <v>0.26666666666666666</v>
      </c>
      <c r="F278" s="33">
        <v>0.32731441673832046</v>
      </c>
    </row>
    <row r="279" spans="2:6" ht="14.25" customHeight="1" thickBot="1" x14ac:dyDescent="0.25">
      <c r="B279" s="32" t="s">
        <v>35</v>
      </c>
      <c r="C279" s="43">
        <v>9456</v>
      </c>
      <c r="D279" s="43">
        <v>6060</v>
      </c>
      <c r="E279" s="34">
        <v>0.25561014473509497</v>
      </c>
      <c r="F279" s="34">
        <v>0.21613485851896447</v>
      </c>
    </row>
    <row r="280" spans="2:6" ht="14.25" customHeight="1" thickBot="1" x14ac:dyDescent="0.25">
      <c r="B280" s="35" t="s">
        <v>37</v>
      </c>
      <c r="C280" s="40">
        <v>11824</v>
      </c>
      <c r="D280" s="40">
        <v>7352</v>
      </c>
      <c r="E280" s="33">
        <v>0.33529079616036139</v>
      </c>
      <c r="F280" s="33">
        <v>0.31238843270260619</v>
      </c>
    </row>
    <row r="281" spans="2:6" ht="14.25" customHeight="1" thickBot="1" x14ac:dyDescent="0.25">
      <c r="B281" s="30" t="s">
        <v>44</v>
      </c>
      <c r="C281" s="41">
        <v>13580</v>
      </c>
      <c r="D281" s="41">
        <v>9604</v>
      </c>
      <c r="E281" s="33">
        <v>0.38897412294159761</v>
      </c>
      <c r="F281" s="33">
        <v>0.54903225806451617</v>
      </c>
    </row>
    <row r="282" spans="2:6" ht="14.25" customHeight="1" thickBot="1" x14ac:dyDescent="0.25">
      <c r="B282" s="31" t="s">
        <v>56</v>
      </c>
      <c r="C282" s="41">
        <v>10011</v>
      </c>
      <c r="D282" s="41">
        <v>6363</v>
      </c>
      <c r="E282" s="33">
        <v>0.36501227161167166</v>
      </c>
      <c r="F282" s="33">
        <v>0.37400129561649753</v>
      </c>
    </row>
    <row r="283" spans="2:6" ht="14.25" customHeight="1" thickBot="1" x14ac:dyDescent="0.25">
      <c r="B283" s="32" t="s">
        <v>58</v>
      </c>
      <c r="C283" s="43">
        <v>13812</v>
      </c>
      <c r="D283" s="43">
        <v>9370</v>
      </c>
      <c r="E283" s="34">
        <v>0.46065989847715738</v>
      </c>
      <c r="F283" s="34">
        <v>0.54620462046204621</v>
      </c>
    </row>
    <row r="284" spans="2:6" ht="14.25" customHeight="1" thickBot="1" x14ac:dyDescent="0.25">
      <c r="B284" s="35" t="s">
        <v>60</v>
      </c>
      <c r="C284" s="41">
        <v>16932</v>
      </c>
      <c r="D284" s="41">
        <v>10523</v>
      </c>
      <c r="E284" s="33">
        <v>0.43200270635994586</v>
      </c>
      <c r="F284" s="33">
        <v>0.43131120783460281</v>
      </c>
    </row>
    <row r="285" spans="2:6" ht="14.25" customHeight="1" thickBot="1" x14ac:dyDescent="0.25">
      <c r="B285" s="30" t="s">
        <v>62</v>
      </c>
      <c r="C285" s="41">
        <v>17376</v>
      </c>
      <c r="D285" s="41">
        <v>12077</v>
      </c>
      <c r="E285" s="33">
        <v>0.27952871870397644</v>
      </c>
      <c r="F285" s="33">
        <v>0.257496876301541</v>
      </c>
    </row>
    <row r="286" spans="2:6" ht="14.25" customHeight="1" thickBot="1" x14ac:dyDescent="0.25">
      <c r="B286" s="31" t="s">
        <v>64</v>
      </c>
      <c r="C286" s="41">
        <v>11502</v>
      </c>
      <c r="D286" s="41">
        <v>7659</v>
      </c>
      <c r="E286" s="33">
        <v>0.14893617021276595</v>
      </c>
      <c r="F286" s="33">
        <v>0.20367751060820369</v>
      </c>
    </row>
    <row r="287" spans="2:6" ht="14.25" customHeight="1" thickBot="1" x14ac:dyDescent="0.25">
      <c r="B287" s="32" t="s">
        <v>68</v>
      </c>
      <c r="C287" s="43">
        <v>16311</v>
      </c>
      <c r="D287" s="43">
        <v>10481</v>
      </c>
      <c r="E287" s="34">
        <v>0.18092962641181581</v>
      </c>
      <c r="F287" s="34">
        <v>0.11856990394877268</v>
      </c>
    </row>
    <row r="288" spans="2:6" ht="14.25" customHeight="1" thickBot="1" x14ac:dyDescent="0.25">
      <c r="B288" s="35" t="s">
        <v>71</v>
      </c>
      <c r="C288" s="40">
        <v>19620</v>
      </c>
      <c r="D288" s="40">
        <v>13130</v>
      </c>
      <c r="E288" s="33">
        <v>0.15875265768958186</v>
      </c>
      <c r="F288" s="33">
        <v>0.24774303905730305</v>
      </c>
    </row>
    <row r="289" spans="2:6" ht="14.25" customHeight="1" thickBot="1" x14ac:dyDescent="0.25">
      <c r="B289" s="30" t="s">
        <v>78</v>
      </c>
      <c r="C289" s="41">
        <v>19815</v>
      </c>
      <c r="D289" s="41">
        <v>13874</v>
      </c>
      <c r="E289" s="33">
        <v>0.14036602209944751</v>
      </c>
      <c r="F289" s="33">
        <v>0.14879523060362673</v>
      </c>
    </row>
    <row r="290" spans="2:6" ht="14.25" customHeight="1" thickBot="1" x14ac:dyDescent="0.25">
      <c r="B290" s="31" t="s">
        <v>80</v>
      </c>
      <c r="C290" s="41">
        <v>12610</v>
      </c>
      <c r="D290" s="41">
        <v>8166</v>
      </c>
      <c r="E290" s="33">
        <v>9.6331072856894448E-2</v>
      </c>
      <c r="F290" s="33">
        <v>6.6196631414022725E-2</v>
      </c>
    </row>
    <row r="291" spans="2:6" ht="14.25" customHeight="1" thickBot="1" x14ac:dyDescent="0.25">
      <c r="B291" s="32" t="s">
        <v>82</v>
      </c>
      <c r="C291" s="43">
        <v>18212</v>
      </c>
      <c r="D291" s="43">
        <v>11238</v>
      </c>
      <c r="E291" s="34">
        <v>0.11654711544356569</v>
      </c>
      <c r="F291" s="34">
        <v>7.222593264001527E-2</v>
      </c>
    </row>
    <row r="292" spans="2:6" ht="14.25" customHeight="1" thickBot="1" x14ac:dyDescent="0.25">
      <c r="B292" s="35" t="s">
        <v>86</v>
      </c>
      <c r="C292" s="41">
        <v>16521</v>
      </c>
      <c r="D292" s="41">
        <v>10074</v>
      </c>
      <c r="E292" s="33">
        <v>-0.15795107033639144</v>
      </c>
      <c r="F292" s="33">
        <v>-0.23274942878903274</v>
      </c>
    </row>
    <row r="293" spans="2:6" ht="14.25" customHeight="1" thickBot="1" x14ac:dyDescent="0.25">
      <c r="B293" s="30" t="s">
        <v>90</v>
      </c>
      <c r="C293" s="41">
        <v>16743</v>
      </c>
      <c r="D293" s="41">
        <v>10683</v>
      </c>
      <c r="E293" s="33">
        <v>-0.15503406510219531</v>
      </c>
      <c r="F293" s="33">
        <v>-0.22999855845466341</v>
      </c>
    </row>
    <row r="294" spans="2:6" ht="14.25" customHeight="1" thickBot="1" x14ac:dyDescent="0.25">
      <c r="B294" s="31" t="s">
        <v>93</v>
      </c>
      <c r="C294" s="41">
        <v>14076</v>
      </c>
      <c r="D294" s="41">
        <v>7364</v>
      </c>
      <c r="E294" s="44">
        <v>-5.1546391752577319E-3</v>
      </c>
      <c r="F294" s="44">
        <v>-0.2047514082782268</v>
      </c>
    </row>
    <row r="295" spans="2:6" ht="14.25" customHeight="1" thickBot="1" x14ac:dyDescent="0.25">
      <c r="B295" s="32" t="s">
        <v>95</v>
      </c>
      <c r="C295" s="43">
        <v>17842</v>
      </c>
      <c r="D295" s="43">
        <v>11085</v>
      </c>
      <c r="E295" s="45">
        <v>-0.13935866461673621</v>
      </c>
      <c r="F295" s="45">
        <v>-0.10847125823100195</v>
      </c>
    </row>
    <row r="296" spans="2:6" ht="14.25" customHeight="1" thickBot="1" x14ac:dyDescent="0.25">
      <c r="B296" s="35" t="s">
        <v>97</v>
      </c>
      <c r="C296" s="40">
        <v>18412</v>
      </c>
      <c r="D296" s="40">
        <v>12018</v>
      </c>
      <c r="E296" s="44">
        <v>-8.5951213606924523E-3</v>
      </c>
      <c r="F296" s="44">
        <v>8.3184435179670432E-2</v>
      </c>
    </row>
    <row r="297" spans="2:6" ht="14.25" customHeight="1" thickBot="1" x14ac:dyDescent="0.25">
      <c r="B297" s="30" t="s">
        <v>104</v>
      </c>
      <c r="C297" s="41">
        <v>18876</v>
      </c>
      <c r="D297" s="41">
        <v>12239</v>
      </c>
      <c r="E297" s="44">
        <v>8.8992414740488562E-3</v>
      </c>
      <c r="F297" s="44">
        <v>3.2949546007675745E-2</v>
      </c>
    </row>
    <row r="298" spans="2:6" ht="14.25" customHeight="1" thickBot="1" x14ac:dyDescent="0.25">
      <c r="B298" s="31" t="s">
        <v>107</v>
      </c>
      <c r="C298" s="41">
        <v>13342</v>
      </c>
      <c r="D298" s="41">
        <v>8851</v>
      </c>
      <c r="E298" s="33">
        <v>-5.2145495879511228E-2</v>
      </c>
      <c r="F298" s="33">
        <v>0.20192829983704508</v>
      </c>
    </row>
    <row r="299" spans="2:6" ht="14.25" customHeight="1" thickBot="1" x14ac:dyDescent="0.25">
      <c r="B299" s="32" t="s">
        <v>111</v>
      </c>
      <c r="C299" s="43">
        <v>18603</v>
      </c>
      <c r="D299" s="43">
        <v>12190</v>
      </c>
      <c r="E299" s="34">
        <v>4.2652169039345364E-2</v>
      </c>
      <c r="F299" s="34">
        <v>9.9684258006314835E-2</v>
      </c>
    </row>
    <row r="300" spans="2:6" ht="14.25" customHeight="1" thickBot="1" x14ac:dyDescent="0.25">
      <c r="B300" s="35" t="s">
        <v>113</v>
      </c>
      <c r="C300" s="41">
        <v>19261</v>
      </c>
      <c r="D300" s="41">
        <v>11907</v>
      </c>
      <c r="E300" s="33">
        <v>4.6111231805344342E-2</v>
      </c>
      <c r="F300" s="33">
        <v>-9.2361457813280087E-3</v>
      </c>
    </row>
    <row r="301" spans="2:6" ht="14.25" customHeight="1" thickBot="1" x14ac:dyDescent="0.25">
      <c r="B301" s="30" t="s">
        <v>118</v>
      </c>
      <c r="C301" s="41">
        <v>18378</v>
      </c>
      <c r="D301" s="41">
        <v>11948</v>
      </c>
      <c r="E301" s="33">
        <v>-2.6382708200890018E-2</v>
      </c>
      <c r="F301" s="33">
        <v>-2.3776452324536318E-2</v>
      </c>
    </row>
    <row r="302" spans="2:6" ht="14.25" customHeight="1" thickBot="1" x14ac:dyDescent="0.25">
      <c r="B302" s="31" t="s">
        <v>119</v>
      </c>
      <c r="C302" s="41">
        <v>14071</v>
      </c>
      <c r="D302" s="41">
        <v>8064</v>
      </c>
      <c r="E302" s="33">
        <v>5.4639484335182134E-2</v>
      </c>
      <c r="F302" s="33">
        <v>-8.8916506609422657E-2</v>
      </c>
    </row>
    <row r="303" spans="2:6" ht="14.25" customHeight="1" thickBot="1" x14ac:dyDescent="0.25">
      <c r="B303" s="32" t="s">
        <v>121</v>
      </c>
      <c r="C303" s="43">
        <v>17921</v>
      </c>
      <c r="D303" s="43">
        <v>10563</v>
      </c>
      <c r="E303" s="34">
        <v>-3.6660753641885716E-2</v>
      </c>
      <c r="F303" s="34">
        <v>-0.13347005742411813</v>
      </c>
    </row>
    <row r="304" spans="2:6" ht="14.25" customHeight="1" thickBot="1" x14ac:dyDescent="0.25">
      <c r="B304" s="35" t="s">
        <v>122</v>
      </c>
      <c r="C304" s="40">
        <v>17386</v>
      </c>
      <c r="D304" s="40">
        <v>10550</v>
      </c>
      <c r="E304" s="33">
        <v>-9.7346970562276106E-2</v>
      </c>
      <c r="F304" s="33">
        <v>-0.1139665742840346</v>
      </c>
    </row>
    <row r="305" spans="2:6" ht="14.25" customHeight="1" thickBot="1" x14ac:dyDescent="0.25">
      <c r="B305" s="30" t="s">
        <v>124</v>
      </c>
      <c r="C305" s="41">
        <v>19461</v>
      </c>
      <c r="D305" s="41">
        <v>11843</v>
      </c>
      <c r="E305" s="33">
        <v>5.8929154423767546E-2</v>
      </c>
      <c r="F305" s="33">
        <v>-8.7880816873116847E-3</v>
      </c>
    </row>
    <row r="306" spans="2:6" ht="14.25" customHeight="1" thickBot="1" x14ac:dyDescent="0.25">
      <c r="B306" s="31" t="s">
        <v>126</v>
      </c>
      <c r="C306" s="41">
        <v>12918</v>
      </c>
      <c r="D306" s="41">
        <v>7676</v>
      </c>
      <c r="E306" s="33">
        <v>-8.1941581977116054E-2</v>
      </c>
      <c r="F306" s="33">
        <v>-4.8115079365079368E-2</v>
      </c>
    </row>
    <row r="307" spans="2:6" ht="14.25" customHeight="1" thickBot="1" x14ac:dyDescent="0.25">
      <c r="B307" s="32" t="s">
        <v>127</v>
      </c>
      <c r="C307" s="43">
        <v>17265</v>
      </c>
      <c r="D307" s="43">
        <v>10410</v>
      </c>
      <c r="E307" s="34">
        <v>-3.6605100161821329E-2</v>
      </c>
      <c r="F307" s="34">
        <v>-1.4484521442771939E-2</v>
      </c>
    </row>
    <row r="308" spans="2:6" ht="14.25" customHeight="1" thickBot="1" x14ac:dyDescent="0.25">
      <c r="B308" s="35" t="s">
        <v>129</v>
      </c>
      <c r="C308" s="41">
        <v>19926</v>
      </c>
      <c r="D308" s="41">
        <v>11758</v>
      </c>
      <c r="E308" s="33">
        <v>0.14609455884044634</v>
      </c>
      <c r="F308" s="33">
        <v>0.11450236966824645</v>
      </c>
    </row>
    <row r="309" spans="2:6" ht="14.25" customHeight="1" thickBot="1" x14ac:dyDescent="0.25">
      <c r="B309" s="30" t="s">
        <v>130</v>
      </c>
      <c r="C309" s="41">
        <v>19141</v>
      </c>
      <c r="D309" s="41">
        <v>11921</v>
      </c>
      <c r="E309" s="33">
        <v>-1.6443142695647707E-2</v>
      </c>
      <c r="F309" s="33">
        <v>6.5861690450054883E-3</v>
      </c>
    </row>
    <row r="310" spans="2:6" ht="14.25" customHeight="1" thickBot="1" x14ac:dyDescent="0.25">
      <c r="B310" s="31" t="s">
        <v>131</v>
      </c>
      <c r="C310" s="41">
        <v>12840</v>
      </c>
      <c r="D310" s="41">
        <v>8025</v>
      </c>
      <c r="E310" s="33">
        <v>-6.0380863910822107E-3</v>
      </c>
      <c r="F310" s="33">
        <v>4.5466388744137574E-2</v>
      </c>
    </row>
    <row r="311" spans="2:6" ht="14.25" customHeight="1" thickBot="1" x14ac:dyDescent="0.25">
      <c r="B311" s="32" t="s">
        <v>132</v>
      </c>
      <c r="C311" s="43">
        <v>17786</v>
      </c>
      <c r="D311" s="43">
        <v>10220</v>
      </c>
      <c r="E311" s="34">
        <v>3.017665797856936E-2</v>
      </c>
      <c r="F311" s="34">
        <v>-1.8251681075888569E-2</v>
      </c>
    </row>
    <row r="312" spans="2:6" ht="14.25" customHeight="1" thickBot="1" x14ac:dyDescent="0.25">
      <c r="B312" s="35" t="s">
        <v>133</v>
      </c>
      <c r="C312" s="40">
        <v>18859</v>
      </c>
      <c r="D312" s="40">
        <v>11219</v>
      </c>
      <c r="E312" s="33">
        <v>-5.3548128073873331E-2</v>
      </c>
      <c r="F312" s="33">
        <v>-4.5841129443782956E-2</v>
      </c>
    </row>
    <row r="313" spans="2:6" ht="14.25" customHeight="1" thickBot="1" x14ac:dyDescent="0.25">
      <c r="B313" s="30" t="s">
        <v>134</v>
      </c>
      <c r="C313" s="41">
        <v>20526</v>
      </c>
      <c r="D313" s="41">
        <v>12398</v>
      </c>
      <c r="E313" s="33">
        <v>7.2357766051930408E-2</v>
      </c>
      <c r="F313" s="33">
        <v>4.0013421692811003E-2</v>
      </c>
    </row>
    <row r="314" spans="2:6" ht="14.25" customHeight="1" thickBot="1" x14ac:dyDescent="0.25">
      <c r="B314" s="31" t="s">
        <v>135</v>
      </c>
      <c r="C314" s="41">
        <v>13446</v>
      </c>
      <c r="D314" s="41">
        <v>7894</v>
      </c>
      <c r="E314" s="33">
        <v>4.7196261682242988E-2</v>
      </c>
      <c r="F314" s="33">
        <v>-1.632398753894081E-2</v>
      </c>
    </row>
    <row r="315" spans="2:6" ht="14.25" customHeight="1" thickBot="1" x14ac:dyDescent="0.25">
      <c r="B315" s="32" t="s">
        <v>144</v>
      </c>
      <c r="C315" s="43">
        <v>19192</v>
      </c>
      <c r="D315" s="43">
        <v>11487</v>
      </c>
      <c r="E315" s="34">
        <v>7.9050938940739904E-2</v>
      </c>
      <c r="F315" s="34">
        <v>0.12397260273972603</v>
      </c>
    </row>
    <row r="316" spans="2:6" ht="14.25" customHeight="1" thickBot="1" x14ac:dyDescent="0.25">
      <c r="B316" s="35" t="s">
        <v>146</v>
      </c>
      <c r="C316" s="99">
        <v>19913</v>
      </c>
      <c r="D316" s="99">
        <v>11625</v>
      </c>
      <c r="E316" s="33">
        <v>5.5888435229863725E-2</v>
      </c>
      <c r="F316" s="33">
        <v>3.618860861039308E-2</v>
      </c>
    </row>
    <row r="317" spans="2:6" ht="14.25" customHeight="1" thickBot="1" x14ac:dyDescent="0.25">
      <c r="B317" s="35" t="s">
        <v>147</v>
      </c>
      <c r="C317" s="99">
        <v>18594</v>
      </c>
      <c r="D317" s="99">
        <v>10894</v>
      </c>
      <c r="E317" s="33">
        <v>-9.4124524992692193E-2</v>
      </c>
      <c r="F317" s="33">
        <v>-0.12130988869172447</v>
      </c>
    </row>
    <row r="318" spans="2:6" ht="14.25" customHeight="1" thickBot="1" x14ac:dyDescent="0.25">
      <c r="B318" s="35" t="s">
        <v>149</v>
      </c>
      <c r="C318" s="99">
        <v>12715</v>
      </c>
      <c r="D318" s="99">
        <v>7165</v>
      </c>
      <c r="E318" s="33">
        <v>-5.4365610590510191E-2</v>
      </c>
      <c r="F318" s="33">
        <v>-9.2348619204459081E-2</v>
      </c>
    </row>
    <row r="319" spans="2:6" ht="14.25" customHeight="1" thickBot="1" x14ac:dyDescent="0.25">
      <c r="B319" s="32" t="s">
        <v>150</v>
      </c>
      <c r="C319" s="43">
        <v>17025</v>
      </c>
      <c r="D319" s="43">
        <v>9823</v>
      </c>
      <c r="E319" s="34">
        <v>-0.11291162984576907</v>
      </c>
      <c r="F319" s="34">
        <v>-0.14485940628536606</v>
      </c>
    </row>
    <row r="320" spans="2:6" ht="14.25" customHeight="1" thickBot="1" x14ac:dyDescent="0.25">
      <c r="B320" s="35" t="s">
        <v>155</v>
      </c>
      <c r="C320" s="99">
        <v>14586</v>
      </c>
      <c r="D320" s="99">
        <v>7959</v>
      </c>
      <c r="E320" s="33">
        <v>-0.26751368452769547</v>
      </c>
      <c r="F320" s="33">
        <v>-0.3153548387096774</v>
      </c>
    </row>
    <row r="321" spans="2:6" ht="14.25" customHeight="1" thickBot="1" x14ac:dyDescent="0.25">
      <c r="B321" s="35" t="s">
        <v>156</v>
      </c>
      <c r="C321" s="99">
        <v>6953</v>
      </c>
      <c r="D321" s="99">
        <v>947</v>
      </c>
      <c r="E321" s="33">
        <v>-0.62606217059266434</v>
      </c>
      <c r="F321" s="33">
        <v>-0.91307141545805026</v>
      </c>
    </row>
    <row r="322" spans="2:6" ht="14.25" customHeight="1" thickBot="1" x14ac:dyDescent="0.25">
      <c r="B322" s="35" t="s">
        <v>157</v>
      </c>
      <c r="C322" s="99">
        <v>14117</v>
      </c>
      <c r="D322" s="99">
        <v>6226</v>
      </c>
      <c r="E322" s="33">
        <v>0.11026346834447504</v>
      </c>
      <c r="F322" s="33">
        <v>-0.13105373342637822</v>
      </c>
    </row>
    <row r="323" spans="2:6" ht="14.25" customHeight="1" thickBot="1" x14ac:dyDescent="0.25">
      <c r="B323" s="32" t="s">
        <v>158</v>
      </c>
      <c r="C323" s="43">
        <v>18255</v>
      </c>
      <c r="D323" s="43">
        <v>10158</v>
      </c>
      <c r="E323" s="34">
        <v>7.2246696035242294E-2</v>
      </c>
      <c r="F323" s="34">
        <v>3.4103634327598491E-2</v>
      </c>
    </row>
    <row r="324" spans="2:6" ht="14.25" customHeight="1" thickBot="1" x14ac:dyDescent="0.25">
      <c r="B324" s="35" t="s">
        <v>160</v>
      </c>
      <c r="C324" s="99">
        <v>18131</v>
      </c>
      <c r="D324" s="99">
        <v>8936</v>
      </c>
      <c r="E324" s="33">
        <v>0.24304127245303717</v>
      </c>
      <c r="F324" s="33">
        <v>0.12275411483854756</v>
      </c>
    </row>
    <row r="325" spans="2:6" ht="14.25" customHeight="1" x14ac:dyDescent="0.2">
      <c r="B325" s="35" t="s">
        <v>217</v>
      </c>
      <c r="C325" s="99">
        <v>18598</v>
      </c>
      <c r="D325" s="99">
        <v>9275</v>
      </c>
      <c r="E325" s="98">
        <v>1.675</v>
      </c>
      <c r="F325" s="98">
        <v>8.7940000000000005</v>
      </c>
    </row>
    <row r="326" spans="2:6" ht="14.25" customHeight="1" x14ac:dyDescent="0.2">
      <c r="B326" s="35" t="s">
        <v>224</v>
      </c>
      <c r="C326" s="99">
        <v>12390</v>
      </c>
      <c r="D326" s="99">
        <v>5973</v>
      </c>
      <c r="E326" s="98">
        <v>-0.122</v>
      </c>
      <c r="F326" s="98">
        <v>-4.1000000000000002E-2</v>
      </c>
    </row>
    <row r="327" spans="2:6" ht="14.25" customHeight="1" thickBot="1" x14ac:dyDescent="0.25">
      <c r="B327" s="32" t="s">
        <v>225</v>
      </c>
      <c r="C327" s="43">
        <v>16187</v>
      </c>
      <c r="D327" s="43">
        <v>8045</v>
      </c>
      <c r="E327" s="34">
        <v>-0.113</v>
      </c>
      <c r="F327" s="34">
        <v>-0.20799999999999999</v>
      </c>
    </row>
    <row r="328" spans="2:6" ht="14.25" customHeight="1" x14ac:dyDescent="0.2">
      <c r="B328" s="35" t="s">
        <v>226</v>
      </c>
      <c r="C328" s="99">
        <v>19257</v>
      </c>
      <c r="D328" s="99">
        <v>9013</v>
      </c>
      <c r="E328" s="98">
        <v>6.2103579504715678E-2</v>
      </c>
      <c r="F328" s="98">
        <v>8.6168307967770807E-3</v>
      </c>
    </row>
    <row r="329" spans="2:6" ht="14.25" customHeight="1" x14ac:dyDescent="0.2">
      <c r="B329" s="35" t="s">
        <v>227</v>
      </c>
      <c r="C329" s="99">
        <v>17134</v>
      </c>
      <c r="D329" s="99">
        <v>9185</v>
      </c>
      <c r="E329" s="98">
        <v>-7.8718141735670502E-2</v>
      </c>
      <c r="F329" s="98">
        <v>-9.7035040431266845E-3</v>
      </c>
    </row>
    <row r="330" spans="2:6" ht="14.25" customHeight="1" x14ac:dyDescent="0.2">
      <c r="B330" s="35" t="s">
        <v>228</v>
      </c>
      <c r="C330" s="99">
        <v>11425</v>
      </c>
      <c r="D330" s="99">
        <v>5791</v>
      </c>
      <c r="E330" s="98">
        <v>-7.7885391444713473E-2</v>
      </c>
      <c r="F330" s="98">
        <v>-3.0470450359953122E-2</v>
      </c>
    </row>
    <row r="331" spans="2:6" ht="14.25" customHeight="1" thickBot="1" x14ac:dyDescent="0.25">
      <c r="B331" s="32" t="s">
        <v>232</v>
      </c>
      <c r="C331" s="43">
        <v>15536</v>
      </c>
      <c r="D331" s="43">
        <v>7713</v>
      </c>
      <c r="E331" s="34">
        <v>-4.0217458454315194E-2</v>
      </c>
      <c r="F331" s="34">
        <v>-4.126786824114357E-2</v>
      </c>
    </row>
    <row r="332" spans="2:6" ht="14.25" customHeight="1" x14ac:dyDescent="0.2">
      <c r="B332" s="35" t="s">
        <v>237</v>
      </c>
      <c r="C332" s="99">
        <v>12736</v>
      </c>
      <c r="D332" s="99">
        <v>5931</v>
      </c>
      <c r="E332" s="98">
        <v>-0.3386301085319624</v>
      </c>
      <c r="F332" s="98">
        <v>-0.34195051592144682</v>
      </c>
    </row>
    <row r="333" spans="2:6" ht="14.25" customHeight="1" x14ac:dyDescent="0.2">
      <c r="B333" s="35" t="s">
        <v>240</v>
      </c>
      <c r="C333" s="99">
        <v>13516</v>
      </c>
      <c r="D333" s="99">
        <v>6248</v>
      </c>
      <c r="E333" s="98">
        <v>-0.21115909886774833</v>
      </c>
      <c r="F333" s="98">
        <v>-0.31976047904191618</v>
      </c>
    </row>
    <row r="334" spans="2:6" ht="14.25" customHeight="1" x14ac:dyDescent="0.2">
      <c r="B334" s="35" t="s">
        <v>242</v>
      </c>
      <c r="C334" s="99">
        <v>9605</v>
      </c>
      <c r="D334" s="99">
        <v>4526</v>
      </c>
      <c r="E334" s="98">
        <v>-0.15929978118161925</v>
      </c>
      <c r="F334" s="98">
        <v>-0.21844241063719566</v>
      </c>
    </row>
    <row r="335" spans="2:6" ht="14.25" customHeight="1" thickBot="1" x14ac:dyDescent="0.25">
      <c r="B335" s="32" t="s">
        <v>257</v>
      </c>
      <c r="C335" s="43">
        <v>14645</v>
      </c>
      <c r="D335" s="43">
        <v>6872</v>
      </c>
      <c r="E335" s="34">
        <v>-5.7350669412976313E-2</v>
      </c>
      <c r="F335" s="34">
        <v>-0.10903669130040192</v>
      </c>
    </row>
    <row r="336" spans="2:6" ht="14.25" customHeight="1" x14ac:dyDescent="0.2">
      <c r="B336" s="35" t="s">
        <v>258</v>
      </c>
      <c r="C336" s="99">
        <v>13362</v>
      </c>
      <c r="D336" s="99">
        <v>6344</v>
      </c>
      <c r="E336" s="98">
        <v>4.9152010050251299E-2</v>
      </c>
      <c r="F336" s="98">
        <v>6.9634125779801007E-2</v>
      </c>
    </row>
    <row r="337" spans="2:7" ht="14.25" customHeight="1" x14ac:dyDescent="0.2">
      <c r="B337" s="21"/>
      <c r="C337" s="99"/>
      <c r="D337" s="99"/>
      <c r="E337" s="98"/>
      <c r="F337" s="98"/>
    </row>
    <row r="338" spans="2:7" ht="11.25" customHeight="1" x14ac:dyDescent="0.2">
      <c r="B338" s="21"/>
      <c r="C338" s="18"/>
      <c r="D338" s="23"/>
      <c r="E338" s="18"/>
      <c r="F338" s="23"/>
    </row>
    <row r="339" spans="2:7" x14ac:dyDescent="0.2">
      <c r="B339" s="24" t="s">
        <v>98</v>
      </c>
    </row>
    <row r="340" spans="2:7" x14ac:dyDescent="0.2">
      <c r="B340" s="24" t="s">
        <v>120</v>
      </c>
    </row>
    <row r="342" spans="2:7" x14ac:dyDescent="0.2">
      <c r="B342" s="25" t="s">
        <v>15</v>
      </c>
      <c r="C342" s="26"/>
      <c r="D342" s="26"/>
      <c r="E342" s="26"/>
      <c r="F342" s="26"/>
      <c r="G342" s="27"/>
    </row>
    <row r="343" spans="2:7" x14ac:dyDescent="0.2">
      <c r="B343" s="25" t="s">
        <v>16</v>
      </c>
      <c r="C343" s="26"/>
      <c r="D343" s="26"/>
      <c r="E343" s="26"/>
      <c r="F343" s="26"/>
      <c r="G343" s="27"/>
    </row>
  </sheetData>
  <mergeCells count="1">
    <mergeCell ref="L77:O77"/>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1"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81" customHeight="1" thickTop="1" thickBot="1" x14ac:dyDescent="0.25">
      <c r="B4" s="51" t="s">
        <v>25</v>
      </c>
      <c r="C4" s="47" t="s">
        <v>256</v>
      </c>
    </row>
    <row r="5" spans="2:6" ht="58.5" customHeight="1" thickTop="1" thickBot="1" x14ac:dyDescent="0.25">
      <c r="B5" s="51" t="s">
        <v>23</v>
      </c>
      <c r="C5" s="49" t="s">
        <v>245</v>
      </c>
    </row>
    <row r="6" spans="2:6" ht="64.5" customHeight="1" thickTop="1" thickBot="1" x14ac:dyDescent="0.25">
      <c r="B6" s="51" t="s">
        <v>140</v>
      </c>
      <c r="C6" s="47" t="s">
        <v>246</v>
      </c>
    </row>
    <row r="7" spans="2:6" ht="49.5" customHeight="1" thickTop="1" thickBot="1" x14ac:dyDescent="0.25">
      <c r="B7" s="51" t="s">
        <v>66</v>
      </c>
      <c r="C7" s="47" t="s">
        <v>247</v>
      </c>
      <c r="F7" s="46" t="s">
        <v>32</v>
      </c>
    </row>
    <row r="8" spans="2:6" ht="51.75" customHeight="1" thickTop="1" thickBot="1" x14ac:dyDescent="0.25">
      <c r="B8" s="51" t="s">
        <v>41</v>
      </c>
      <c r="C8" s="50" t="s">
        <v>248</v>
      </c>
    </row>
    <row r="9" spans="2:6" ht="88.5" customHeight="1" thickTop="1" thickBot="1" x14ac:dyDescent="0.25">
      <c r="B9" s="51" t="s">
        <v>40</v>
      </c>
      <c r="C9" s="47" t="s">
        <v>249</v>
      </c>
    </row>
    <row r="10" spans="2:6" ht="50.25" customHeight="1" thickTop="1" thickBot="1" x14ac:dyDescent="0.25">
      <c r="B10" s="51" t="s">
        <v>85</v>
      </c>
      <c r="C10" s="50" t="s">
        <v>250</v>
      </c>
    </row>
    <row r="11" spans="2:6" ht="118.5" customHeight="1" thickTop="1" thickBot="1" x14ac:dyDescent="0.25">
      <c r="B11" s="51" t="s">
        <v>92</v>
      </c>
      <c r="C11" s="47" t="s">
        <v>253</v>
      </c>
    </row>
    <row r="12" spans="2:6" ht="60" customHeight="1" thickTop="1" thickBot="1" x14ac:dyDescent="0.25">
      <c r="B12" s="51" t="s">
        <v>39</v>
      </c>
      <c r="C12" s="48" t="s">
        <v>251</v>
      </c>
    </row>
    <row r="13" spans="2:6" ht="132.75" customHeight="1" thickTop="1" thickBot="1" x14ac:dyDescent="0.25">
      <c r="B13" s="51" t="s">
        <v>254</v>
      </c>
      <c r="C13" s="48" t="s">
        <v>252</v>
      </c>
    </row>
    <row r="14" spans="2:6" ht="71.25" customHeight="1" thickTop="1" thickBot="1" x14ac:dyDescent="0.25">
      <c r="B14" s="51" t="s">
        <v>145</v>
      </c>
      <c r="C14" s="48" t="s">
        <v>255</v>
      </c>
    </row>
    <row r="15"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2.7109375" style="12" customWidth="1"/>
    <col min="15" max="15" width="12.28515625" style="12" hidden="1" customWidth="1"/>
    <col min="16" max="16" width="0.28515625" style="12" hidden="1" customWidth="1"/>
    <col min="17" max="20" width="12.28515625"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1:23" ht="40.5" customHeight="1" x14ac:dyDescent="0.35">
      <c r="B2" s="10"/>
      <c r="W2" s="104" t="s">
        <v>235</v>
      </c>
    </row>
    <row r="3" spans="1:23" ht="28.5" customHeight="1" x14ac:dyDescent="0.2">
      <c r="B3" s="53"/>
    </row>
    <row r="4" spans="1:23" ht="23.25" customHeight="1" x14ac:dyDescent="0.2"/>
    <row r="5" spans="1:23" ht="39" customHeight="1" x14ac:dyDescent="0.2">
      <c r="C5" s="38" t="s">
        <v>237</v>
      </c>
      <c r="D5" s="38" t="s">
        <v>240</v>
      </c>
      <c r="E5" s="38" t="s">
        <v>242</v>
      </c>
      <c r="F5" s="60" t="s">
        <v>257</v>
      </c>
      <c r="G5" s="38" t="s">
        <v>258</v>
      </c>
    </row>
    <row r="6" spans="1:23" ht="17.100000000000001" customHeight="1" thickBot="1" x14ac:dyDescent="0.25">
      <c r="B6" s="54" t="s">
        <v>52</v>
      </c>
      <c r="C6" s="40">
        <v>136</v>
      </c>
      <c r="D6" s="40">
        <v>131</v>
      </c>
      <c r="E6" s="40">
        <v>140</v>
      </c>
      <c r="F6" s="40">
        <v>207</v>
      </c>
      <c r="G6" s="40">
        <v>209</v>
      </c>
    </row>
    <row r="7" spans="1:23" ht="17.100000000000001" customHeight="1" thickBot="1" x14ac:dyDescent="0.25">
      <c r="B7" s="54" t="s">
        <v>53</v>
      </c>
      <c r="C7" s="40">
        <v>40</v>
      </c>
      <c r="D7" s="40">
        <v>31</v>
      </c>
      <c r="E7" s="40">
        <v>25</v>
      </c>
      <c r="F7" s="40">
        <v>24</v>
      </c>
      <c r="G7" s="40">
        <v>30</v>
      </c>
    </row>
    <row r="8" spans="1:23" ht="17.100000000000001" customHeight="1" thickBot="1" x14ac:dyDescent="0.25">
      <c r="B8" s="54" t="s">
        <v>151</v>
      </c>
      <c r="C8" s="40">
        <v>15</v>
      </c>
      <c r="D8" s="40">
        <v>15</v>
      </c>
      <c r="E8" s="40">
        <v>19</v>
      </c>
      <c r="F8" s="40">
        <v>19</v>
      </c>
      <c r="G8" s="40">
        <v>16</v>
      </c>
    </row>
    <row r="9" spans="1:23" ht="17.100000000000001" customHeight="1" thickBot="1" x14ac:dyDescent="0.25">
      <c r="B9" s="54" t="s">
        <v>47</v>
      </c>
      <c r="C9" s="40">
        <v>21</v>
      </c>
      <c r="D9" s="40">
        <v>31</v>
      </c>
      <c r="E9" s="40">
        <v>27</v>
      </c>
      <c r="F9" s="40">
        <v>28</v>
      </c>
      <c r="G9" s="40">
        <v>30</v>
      </c>
    </row>
    <row r="10" spans="1:23" ht="17.100000000000001" customHeight="1" thickBot="1" x14ac:dyDescent="0.25">
      <c r="B10" s="54" t="s">
        <v>8</v>
      </c>
      <c r="C10" s="40">
        <v>43</v>
      </c>
      <c r="D10" s="40">
        <v>47</v>
      </c>
      <c r="E10" s="40">
        <v>19</v>
      </c>
      <c r="F10" s="40">
        <v>21</v>
      </c>
      <c r="G10" s="40">
        <v>18</v>
      </c>
    </row>
    <row r="11" spans="1:23" ht="17.100000000000001" customHeight="1" thickBot="1" x14ac:dyDescent="0.25">
      <c r="A11" s="67"/>
      <c r="B11" s="54" t="s">
        <v>9</v>
      </c>
      <c r="C11" s="40">
        <v>6</v>
      </c>
      <c r="D11" s="40">
        <v>13</v>
      </c>
      <c r="E11" s="40">
        <v>13</v>
      </c>
      <c r="F11" s="40">
        <v>7</v>
      </c>
      <c r="G11" s="40">
        <v>7</v>
      </c>
    </row>
    <row r="12" spans="1:23" ht="17.100000000000001" customHeight="1" thickBot="1" x14ac:dyDescent="0.25">
      <c r="A12" s="67"/>
      <c r="B12" s="54" t="s">
        <v>54</v>
      </c>
      <c r="C12" s="40">
        <v>36</v>
      </c>
      <c r="D12" s="40">
        <v>41</v>
      </c>
      <c r="E12" s="40">
        <v>33</v>
      </c>
      <c r="F12" s="40">
        <v>41</v>
      </c>
      <c r="G12" s="40">
        <v>44</v>
      </c>
    </row>
    <row r="13" spans="1:23" ht="17.100000000000001" customHeight="1" thickBot="1" x14ac:dyDescent="0.25">
      <c r="A13" s="67"/>
      <c r="B13" s="54" t="s">
        <v>49</v>
      </c>
      <c r="C13" s="40">
        <v>24</v>
      </c>
      <c r="D13" s="40">
        <v>46</v>
      </c>
      <c r="E13" s="40">
        <v>60</v>
      </c>
      <c r="F13" s="40">
        <v>28</v>
      </c>
      <c r="G13" s="40">
        <v>47</v>
      </c>
    </row>
    <row r="14" spans="1:23" ht="17.100000000000001" customHeight="1" thickBot="1" x14ac:dyDescent="0.25">
      <c r="A14" s="67"/>
      <c r="B14" s="54" t="s">
        <v>26</v>
      </c>
      <c r="C14" s="40">
        <v>265</v>
      </c>
      <c r="D14" s="40">
        <v>496</v>
      </c>
      <c r="E14" s="40">
        <v>291</v>
      </c>
      <c r="F14" s="40">
        <v>383</v>
      </c>
      <c r="G14" s="40">
        <v>390</v>
      </c>
    </row>
    <row r="15" spans="1:23" ht="17.100000000000001" customHeight="1" thickBot="1" x14ac:dyDescent="0.25">
      <c r="A15" s="67"/>
      <c r="B15" s="54" t="s">
        <v>48</v>
      </c>
      <c r="C15" s="40">
        <v>186</v>
      </c>
      <c r="D15" s="40">
        <v>178</v>
      </c>
      <c r="E15" s="40">
        <v>149</v>
      </c>
      <c r="F15" s="40">
        <v>201</v>
      </c>
      <c r="G15" s="40">
        <v>166</v>
      </c>
    </row>
    <row r="16" spans="1:23" ht="17.100000000000001" customHeight="1" thickBot="1" x14ac:dyDescent="0.25">
      <c r="B16" s="54" t="s">
        <v>21</v>
      </c>
      <c r="C16" s="40">
        <v>15</v>
      </c>
      <c r="D16" s="40">
        <v>23</v>
      </c>
      <c r="E16" s="40">
        <v>19</v>
      </c>
      <c r="F16" s="40">
        <v>18</v>
      </c>
      <c r="G16" s="40">
        <v>14</v>
      </c>
    </row>
    <row r="17" spans="1:7" ht="15" customHeight="1" thickBot="1" x14ac:dyDescent="0.25">
      <c r="B17" s="54" t="s">
        <v>10</v>
      </c>
      <c r="C17" s="40">
        <v>40</v>
      </c>
      <c r="D17" s="40">
        <v>81</v>
      </c>
      <c r="E17" s="40">
        <v>66</v>
      </c>
      <c r="F17" s="40">
        <v>75</v>
      </c>
      <c r="G17" s="40">
        <v>73</v>
      </c>
    </row>
    <row r="18" spans="1:7" ht="17.100000000000001" customHeight="1" thickBot="1" x14ac:dyDescent="0.25">
      <c r="B18" s="54" t="s">
        <v>152</v>
      </c>
      <c r="C18" s="40">
        <v>244</v>
      </c>
      <c r="D18" s="40">
        <v>260</v>
      </c>
      <c r="E18" s="40">
        <v>252</v>
      </c>
      <c r="F18" s="40">
        <v>351</v>
      </c>
      <c r="G18" s="40">
        <v>283</v>
      </c>
    </row>
    <row r="19" spans="1:7" ht="17.100000000000001" customHeight="1" thickBot="1" x14ac:dyDescent="0.25">
      <c r="B19" s="54" t="s">
        <v>153</v>
      </c>
      <c r="C19" s="40">
        <v>43</v>
      </c>
      <c r="D19" s="40">
        <v>33</v>
      </c>
      <c r="E19" s="40">
        <v>37</v>
      </c>
      <c r="F19" s="40">
        <v>43</v>
      </c>
      <c r="G19" s="40">
        <v>29</v>
      </c>
    </row>
    <row r="20" spans="1:7" ht="17.100000000000001" customHeight="1" thickBot="1" x14ac:dyDescent="0.25">
      <c r="B20" s="54" t="s">
        <v>154</v>
      </c>
      <c r="C20" s="40">
        <v>12</v>
      </c>
      <c r="D20" s="40">
        <v>7</v>
      </c>
      <c r="E20" s="40">
        <v>20</v>
      </c>
      <c r="F20" s="40">
        <v>17</v>
      </c>
      <c r="G20" s="40">
        <v>15</v>
      </c>
    </row>
    <row r="21" spans="1:7" ht="17.100000000000001" customHeight="1" thickBot="1" x14ac:dyDescent="0.25">
      <c r="B21" s="54" t="s">
        <v>51</v>
      </c>
      <c r="C21" s="40">
        <v>46</v>
      </c>
      <c r="D21" s="40">
        <v>87</v>
      </c>
      <c r="E21" s="40">
        <v>43</v>
      </c>
      <c r="F21" s="40">
        <v>50</v>
      </c>
      <c r="G21" s="40">
        <v>82</v>
      </c>
    </row>
    <row r="22" spans="1:7" ht="17.100000000000001" customHeight="1" thickBot="1" x14ac:dyDescent="0.25">
      <c r="B22" s="54" t="s">
        <v>11</v>
      </c>
      <c r="C22" s="40">
        <v>5</v>
      </c>
      <c r="D22" s="40">
        <v>8</v>
      </c>
      <c r="E22" s="40">
        <v>6</v>
      </c>
      <c r="F22" s="40">
        <v>10</v>
      </c>
      <c r="G22" s="40">
        <v>5</v>
      </c>
    </row>
    <row r="23" spans="1:7" ht="17.100000000000001" customHeight="1" thickBot="1" x14ac:dyDescent="0.25">
      <c r="B23" s="56" t="s">
        <v>22</v>
      </c>
      <c r="C23" s="57">
        <v>1177</v>
      </c>
      <c r="D23" s="57">
        <v>1528</v>
      </c>
      <c r="E23" s="57">
        <v>1219</v>
      </c>
      <c r="F23" s="57">
        <v>1523</v>
      </c>
      <c r="G23" s="57">
        <v>1458</v>
      </c>
    </row>
    <row r="24" spans="1:7" ht="21.75" customHeight="1" x14ac:dyDescent="0.2"/>
    <row r="25" spans="1:7" ht="42" customHeight="1" x14ac:dyDescent="0.2">
      <c r="B25" s="58"/>
      <c r="C25"/>
      <c r="D25"/>
      <c r="E25"/>
      <c r="F25"/>
    </row>
    <row r="26" spans="1:7" ht="14.25" customHeight="1" x14ac:dyDescent="0.2"/>
    <row r="27" spans="1:7" s="59" customFormat="1" ht="39" customHeight="1" x14ac:dyDescent="0.2">
      <c r="A27" s="12"/>
      <c r="C27" s="39" t="s">
        <v>259</v>
      </c>
    </row>
    <row r="28" spans="1:7" ht="17.100000000000001" customHeight="1" thickBot="1" x14ac:dyDescent="0.25">
      <c r="B28" s="54" t="s">
        <v>52</v>
      </c>
      <c r="C28" s="36">
        <f t="shared" ref="C28:C45" si="0">+(G6-C6)/C6</f>
        <v>0.53676470588235292</v>
      </c>
    </row>
    <row r="29" spans="1:7" ht="17.100000000000001" customHeight="1" thickBot="1" x14ac:dyDescent="0.25">
      <c r="B29" s="54" t="s">
        <v>53</v>
      </c>
      <c r="C29" s="36">
        <f t="shared" si="0"/>
        <v>-0.25</v>
      </c>
    </row>
    <row r="30" spans="1:7" ht="17.100000000000001" customHeight="1" thickBot="1" x14ac:dyDescent="0.25">
      <c r="B30" s="54" t="s">
        <v>151</v>
      </c>
      <c r="C30" s="36">
        <f t="shared" si="0"/>
        <v>6.6666666666666666E-2</v>
      </c>
    </row>
    <row r="31" spans="1:7" ht="17.100000000000001" customHeight="1" thickBot="1" x14ac:dyDescent="0.25">
      <c r="B31" s="54" t="s">
        <v>47</v>
      </c>
      <c r="C31" s="36">
        <f t="shared" si="0"/>
        <v>0.42857142857142855</v>
      </c>
    </row>
    <row r="32" spans="1:7" ht="17.100000000000001" customHeight="1" thickBot="1" x14ac:dyDescent="0.25">
      <c r="B32" s="54" t="s">
        <v>8</v>
      </c>
      <c r="C32" s="36">
        <f t="shared" si="0"/>
        <v>-0.58139534883720934</v>
      </c>
    </row>
    <row r="33" spans="2:3" ht="17.100000000000001" customHeight="1" thickBot="1" x14ac:dyDescent="0.25">
      <c r="B33" s="54" t="s">
        <v>9</v>
      </c>
      <c r="C33" s="36">
        <f t="shared" si="0"/>
        <v>0.16666666666666666</v>
      </c>
    </row>
    <row r="34" spans="2:3" ht="17.100000000000001" customHeight="1" thickBot="1" x14ac:dyDescent="0.25">
      <c r="B34" s="54" t="s">
        <v>54</v>
      </c>
      <c r="C34" s="36">
        <f t="shared" si="0"/>
        <v>0.22222222222222221</v>
      </c>
    </row>
    <row r="35" spans="2:3" ht="17.100000000000001" customHeight="1" thickBot="1" x14ac:dyDescent="0.25">
      <c r="B35" s="54" t="s">
        <v>49</v>
      </c>
      <c r="C35" s="36">
        <f t="shared" si="0"/>
        <v>0.95833333333333337</v>
      </c>
    </row>
    <row r="36" spans="2:3" ht="17.100000000000001" customHeight="1" thickBot="1" x14ac:dyDescent="0.25">
      <c r="B36" s="54" t="s">
        <v>26</v>
      </c>
      <c r="C36" s="36">
        <f t="shared" si="0"/>
        <v>0.47169811320754718</v>
      </c>
    </row>
    <row r="37" spans="2:3" ht="17.100000000000001" customHeight="1" thickBot="1" x14ac:dyDescent="0.25">
      <c r="B37" s="54" t="s">
        <v>48</v>
      </c>
      <c r="C37" s="36">
        <f t="shared" si="0"/>
        <v>-0.10752688172043011</v>
      </c>
    </row>
    <row r="38" spans="2:3" ht="17.100000000000001" customHeight="1" thickBot="1" x14ac:dyDescent="0.25">
      <c r="B38" s="54" t="s">
        <v>21</v>
      </c>
      <c r="C38" s="36">
        <f t="shared" si="0"/>
        <v>-6.6666666666666666E-2</v>
      </c>
    </row>
    <row r="39" spans="2:3" ht="17.100000000000001" customHeight="1" thickBot="1" x14ac:dyDescent="0.25">
      <c r="B39" s="54" t="s">
        <v>10</v>
      </c>
      <c r="C39" s="36">
        <f t="shared" si="0"/>
        <v>0.82499999999999996</v>
      </c>
    </row>
    <row r="40" spans="2:3" ht="17.100000000000001" customHeight="1" thickBot="1" x14ac:dyDescent="0.25">
      <c r="B40" s="54" t="s">
        <v>152</v>
      </c>
      <c r="C40" s="36">
        <f t="shared" si="0"/>
        <v>0.1598360655737705</v>
      </c>
    </row>
    <row r="41" spans="2:3" ht="17.100000000000001" customHeight="1" thickBot="1" x14ac:dyDescent="0.25">
      <c r="B41" s="54" t="s">
        <v>153</v>
      </c>
      <c r="C41" s="36">
        <f t="shared" si="0"/>
        <v>-0.32558139534883723</v>
      </c>
    </row>
    <row r="42" spans="2:3" ht="17.100000000000001" customHeight="1" thickBot="1" x14ac:dyDescent="0.25">
      <c r="B42" s="54" t="s">
        <v>154</v>
      </c>
      <c r="C42" s="36">
        <f t="shared" si="0"/>
        <v>0.25</v>
      </c>
    </row>
    <row r="43" spans="2:3" ht="17.100000000000001" customHeight="1" thickBot="1" x14ac:dyDescent="0.25">
      <c r="B43" s="54" t="s">
        <v>51</v>
      </c>
      <c r="C43" s="36">
        <f t="shared" si="0"/>
        <v>0.78260869565217395</v>
      </c>
    </row>
    <row r="44" spans="2:3" ht="17.100000000000001" customHeight="1" thickBot="1" x14ac:dyDescent="0.25">
      <c r="B44" s="54" t="s">
        <v>11</v>
      </c>
      <c r="C44" s="36">
        <f t="shared" si="0"/>
        <v>0</v>
      </c>
    </row>
    <row r="45" spans="2:3" ht="17.100000000000001" customHeight="1" thickBot="1" x14ac:dyDescent="0.25">
      <c r="B45" s="56" t="s">
        <v>22</v>
      </c>
      <c r="C45" s="62">
        <f t="shared" si="0"/>
        <v>0.23874256584536957</v>
      </c>
    </row>
    <row r="51" spans="2:16" ht="39" customHeight="1" x14ac:dyDescent="0.2">
      <c r="C51" s="38" t="s">
        <v>237</v>
      </c>
      <c r="D51" s="38" t="s">
        <v>240</v>
      </c>
      <c r="E51" s="38" t="s">
        <v>243</v>
      </c>
      <c r="F51" s="60" t="s">
        <v>257</v>
      </c>
      <c r="G51" s="38" t="s">
        <v>258</v>
      </c>
      <c r="O51" s="12">
        <v>2023</v>
      </c>
      <c r="P51" s="12">
        <v>2024</v>
      </c>
    </row>
    <row r="52" spans="2:16" ht="15" thickBot="1" x14ac:dyDescent="0.25">
      <c r="B52" s="54" t="s">
        <v>52</v>
      </c>
      <c r="C52" s="102">
        <f t="shared" ref="C52:F61" si="1">+C6/$O52*100000</f>
        <v>1.5538076742561033</v>
      </c>
      <c r="D52" s="102">
        <f t="shared" si="1"/>
        <v>1.4966823921143346</v>
      </c>
      <c r="E52" s="102">
        <f t="shared" si="1"/>
        <v>1.5995078999695178</v>
      </c>
      <c r="F52" s="102">
        <f t="shared" si="1"/>
        <v>2.3649866806692157</v>
      </c>
      <c r="G52" s="102">
        <f>+G6/$P52*100000</f>
        <v>2.3751425085505131</v>
      </c>
      <c r="O52" s="12">
        <v>8752692</v>
      </c>
      <c r="P52" s="12">
        <v>8799472</v>
      </c>
    </row>
    <row r="53" spans="2:16" ht="15" thickBot="1" x14ac:dyDescent="0.25">
      <c r="B53" s="54" t="s">
        <v>53</v>
      </c>
      <c r="C53" s="102">
        <f t="shared" si="1"/>
        <v>2.9822059228100728</v>
      </c>
      <c r="D53" s="102">
        <f t="shared" si="1"/>
        <v>2.3112095901778069</v>
      </c>
      <c r="E53" s="102">
        <f t="shared" si="1"/>
        <v>1.8638787017562957</v>
      </c>
      <c r="F53" s="102">
        <f t="shared" si="1"/>
        <v>1.7893235536860439</v>
      </c>
      <c r="G53" s="102">
        <f t="shared" ref="G53:G69" si="2">+G7/$P53*100000</f>
        <v>2.2274923040140897</v>
      </c>
      <c r="O53" s="12">
        <v>1341289</v>
      </c>
      <c r="P53" s="12">
        <v>1346806</v>
      </c>
    </row>
    <row r="54" spans="2:16" ht="15" thickBot="1" x14ac:dyDescent="0.25">
      <c r="B54" s="54" t="s">
        <v>151</v>
      </c>
      <c r="C54" s="102">
        <f t="shared" si="1"/>
        <v>1.4909647535932251</v>
      </c>
      <c r="D54" s="102">
        <f t="shared" si="1"/>
        <v>1.4909647535932251</v>
      </c>
      <c r="E54" s="102">
        <f t="shared" si="1"/>
        <v>1.8885553545514184</v>
      </c>
      <c r="F54" s="102">
        <f t="shared" si="1"/>
        <v>1.8885553545514184</v>
      </c>
      <c r="G54" s="102">
        <f t="shared" si="2"/>
        <v>1.5867852524178641</v>
      </c>
      <c r="O54" s="12">
        <v>1006060</v>
      </c>
      <c r="P54" s="12">
        <v>1008328</v>
      </c>
    </row>
    <row r="55" spans="2:16" ht="15" thickBot="1" x14ac:dyDescent="0.25">
      <c r="B55" s="54" t="s">
        <v>47</v>
      </c>
      <c r="C55" s="102">
        <f t="shared" si="1"/>
        <v>1.7356720274137001</v>
      </c>
      <c r="D55" s="102">
        <f t="shared" si="1"/>
        <v>2.5621825166583188</v>
      </c>
      <c r="E55" s="102">
        <f t="shared" si="1"/>
        <v>2.2315783209604714</v>
      </c>
      <c r="F55" s="102">
        <f t="shared" si="1"/>
        <v>2.314229369884933</v>
      </c>
      <c r="G55" s="102">
        <f t="shared" si="2"/>
        <v>2.4309095004805097</v>
      </c>
      <c r="O55" s="12">
        <v>1209906</v>
      </c>
      <c r="P55" s="12">
        <v>1234106</v>
      </c>
    </row>
    <row r="56" spans="2:16" ht="15" thickBot="1" x14ac:dyDescent="0.25">
      <c r="B56" s="54" t="s">
        <v>8</v>
      </c>
      <c r="C56" s="102">
        <f t="shared" si="1"/>
        <v>1.943049666156955</v>
      </c>
      <c r="D56" s="102">
        <f t="shared" si="1"/>
        <v>2.1237984723110905</v>
      </c>
      <c r="E56" s="102">
        <f t="shared" si="1"/>
        <v>0.85855682923214294</v>
      </c>
      <c r="F56" s="102">
        <f t="shared" si="1"/>
        <v>0.9489312323092105</v>
      </c>
      <c r="G56" s="102">
        <f t="shared" si="2"/>
        <v>0.80334692179774769</v>
      </c>
      <c r="O56" s="12">
        <v>2213016</v>
      </c>
      <c r="P56" s="12">
        <v>2240626</v>
      </c>
    </row>
    <row r="57" spans="2:16" ht="15" thickBot="1" x14ac:dyDescent="0.25">
      <c r="B57" s="54" t="s">
        <v>9</v>
      </c>
      <c r="C57" s="102">
        <f t="shared" si="1"/>
        <v>1.0197370098251661</v>
      </c>
      <c r="D57" s="102">
        <f t="shared" si="1"/>
        <v>2.2094301879545264</v>
      </c>
      <c r="E57" s="102">
        <f t="shared" si="1"/>
        <v>2.2094301879545264</v>
      </c>
      <c r="F57" s="102">
        <f t="shared" si="1"/>
        <v>1.1896931781293605</v>
      </c>
      <c r="G57" s="102">
        <f t="shared" si="2"/>
        <v>1.1844251477147363</v>
      </c>
      <c r="O57" s="12">
        <v>588387</v>
      </c>
      <c r="P57" s="12">
        <v>591004</v>
      </c>
    </row>
    <row r="58" spans="2:16" ht="15" thickBot="1" x14ac:dyDescent="0.25">
      <c r="B58" s="54" t="s">
        <v>55</v>
      </c>
      <c r="C58" s="102">
        <f t="shared" si="1"/>
        <v>1.510255262505438</v>
      </c>
      <c r="D58" s="102">
        <f t="shared" si="1"/>
        <v>1.7200129378534157</v>
      </c>
      <c r="E58" s="102">
        <f t="shared" si="1"/>
        <v>1.3844006572966514</v>
      </c>
      <c r="F58" s="102">
        <f t="shared" si="1"/>
        <v>1.7200129378534157</v>
      </c>
      <c r="G58" s="102">
        <f t="shared" si="2"/>
        <v>1.8416907725850935</v>
      </c>
      <c r="O58" s="12">
        <v>2383703</v>
      </c>
      <c r="P58" s="12">
        <v>2389109</v>
      </c>
    </row>
    <row r="59" spans="2:16" ht="15" thickBot="1" x14ac:dyDescent="0.25">
      <c r="B59" s="54" t="s">
        <v>49</v>
      </c>
      <c r="C59" s="102">
        <f t="shared" si="1"/>
        <v>1.1515839557484673</v>
      </c>
      <c r="D59" s="102">
        <f t="shared" si="1"/>
        <v>2.2072025818512286</v>
      </c>
      <c r="E59" s="102">
        <f t="shared" si="1"/>
        <v>2.8789598893711679</v>
      </c>
      <c r="F59" s="102">
        <f t="shared" si="1"/>
        <v>1.3435146150398785</v>
      </c>
      <c r="G59" s="102">
        <f t="shared" si="2"/>
        <v>2.2342778148572822</v>
      </c>
      <c r="O59" s="12">
        <v>2084086</v>
      </c>
      <c r="P59" s="12">
        <v>2103588</v>
      </c>
    </row>
    <row r="60" spans="2:16" ht="15" thickBot="1" x14ac:dyDescent="0.25">
      <c r="B60" s="54" t="s">
        <v>26</v>
      </c>
      <c r="C60" s="102">
        <f t="shared" si="1"/>
        <v>3.3535970745497039</v>
      </c>
      <c r="D60" s="102">
        <f t="shared" si="1"/>
        <v>6.2769213168930298</v>
      </c>
      <c r="E60" s="102">
        <f t="shared" si="1"/>
        <v>3.6826292403545802</v>
      </c>
      <c r="F60" s="102">
        <f t="shared" si="1"/>
        <v>4.8468969039718361</v>
      </c>
      <c r="G60" s="102">
        <f t="shared" si="2"/>
        <v>4.8482769037411915</v>
      </c>
      <c r="O60" s="12">
        <v>7901963</v>
      </c>
      <c r="P60" s="12">
        <v>8044095</v>
      </c>
    </row>
    <row r="61" spans="2:16" ht="15" thickBot="1" x14ac:dyDescent="0.25">
      <c r="B61" s="54" t="s">
        <v>216</v>
      </c>
      <c r="C61" s="102">
        <f t="shared" si="1"/>
        <v>3.5658176122633454</v>
      </c>
      <c r="D61" s="102">
        <f t="shared" si="1"/>
        <v>3.4124491128111583</v>
      </c>
      <c r="E61" s="102">
        <f t="shared" si="1"/>
        <v>2.8564883022969809</v>
      </c>
      <c r="F61" s="102">
        <f t="shared" si="1"/>
        <v>3.8533835487361956</v>
      </c>
      <c r="G61" s="102">
        <f t="shared" si="2"/>
        <v>3.1095849584505122</v>
      </c>
      <c r="O61" s="12">
        <v>5216195</v>
      </c>
      <c r="P61" s="12">
        <v>5338333</v>
      </c>
    </row>
    <row r="62" spans="2:16" ht="15" thickBot="1" x14ac:dyDescent="0.25">
      <c r="B62" s="54" t="s">
        <v>21</v>
      </c>
      <c r="C62" s="102">
        <f t="shared" ref="C62:F69" si="3">+C16/$O62*100000</f>
        <v>1.4227368524887463</v>
      </c>
      <c r="D62" s="102">
        <f t="shared" si="3"/>
        <v>2.1815298404827441</v>
      </c>
      <c r="E62" s="102">
        <f t="shared" si="3"/>
        <v>1.8021333464857452</v>
      </c>
      <c r="F62" s="102">
        <f t="shared" si="3"/>
        <v>1.7072842229864953</v>
      </c>
      <c r="G62" s="102">
        <f t="shared" si="2"/>
        <v>1.3305581691519592</v>
      </c>
      <c r="O62" s="12">
        <v>1054306</v>
      </c>
      <c r="P62" s="12">
        <v>1052190</v>
      </c>
    </row>
    <row r="63" spans="2:16" ht="15" thickBot="1" x14ac:dyDescent="0.25">
      <c r="B63" s="54" t="s">
        <v>10</v>
      </c>
      <c r="C63" s="102">
        <f t="shared" si="3"/>
        <v>1.4817975983024527</v>
      </c>
      <c r="D63" s="102">
        <f t="shared" si="3"/>
        <v>3.0006401365624664</v>
      </c>
      <c r="E63" s="102">
        <f t="shared" si="3"/>
        <v>2.4449660371990469</v>
      </c>
      <c r="F63" s="102">
        <f t="shared" si="3"/>
        <v>2.7783704968170988</v>
      </c>
      <c r="G63" s="102">
        <f t="shared" si="2"/>
        <v>2.6975841840269759</v>
      </c>
      <c r="O63" s="12">
        <v>2699424</v>
      </c>
      <c r="P63" s="12">
        <v>2706125</v>
      </c>
    </row>
    <row r="64" spans="2:16" ht="15" thickBot="1" x14ac:dyDescent="0.25">
      <c r="B64" s="54" t="s">
        <v>152</v>
      </c>
      <c r="C64" s="102">
        <f t="shared" si="3"/>
        <v>3.5506903982783222</v>
      </c>
      <c r="D64" s="102">
        <f t="shared" si="3"/>
        <v>3.7835225555424747</v>
      </c>
      <c r="E64" s="102">
        <f t="shared" si="3"/>
        <v>3.6671064769103987</v>
      </c>
      <c r="F64" s="102">
        <f t="shared" si="3"/>
        <v>5.1077554499823412</v>
      </c>
      <c r="G64" s="102">
        <f t="shared" si="2"/>
        <v>4.0238376121324819</v>
      </c>
      <c r="O64" s="12">
        <v>6871903</v>
      </c>
      <c r="P64" s="12">
        <v>7033087</v>
      </c>
    </row>
    <row r="65" spans="2:16" ht="15" thickBot="1" x14ac:dyDescent="0.25">
      <c r="B65" s="54" t="s">
        <v>153</v>
      </c>
      <c r="C65" s="102">
        <f t="shared" si="3"/>
        <v>2.7711685050899275</v>
      </c>
      <c r="D65" s="102">
        <f t="shared" si="3"/>
        <v>2.1267107132085492</v>
      </c>
      <c r="E65" s="102">
        <f t="shared" si="3"/>
        <v>2.3844938299611007</v>
      </c>
      <c r="F65" s="102">
        <f t="shared" si="3"/>
        <v>2.7711685050899275</v>
      </c>
      <c r="G65" s="102">
        <f t="shared" si="2"/>
        <v>1.8441842378209121</v>
      </c>
      <c r="O65" s="12">
        <v>1551692</v>
      </c>
      <c r="P65" s="12">
        <v>1572511</v>
      </c>
    </row>
    <row r="66" spans="2:16" ht="15" thickBot="1" x14ac:dyDescent="0.25">
      <c r="B66" s="54" t="s">
        <v>154</v>
      </c>
      <c r="C66" s="102">
        <f t="shared" si="3"/>
        <v>1.7853024971918681</v>
      </c>
      <c r="D66" s="102">
        <f t="shared" si="3"/>
        <v>1.0414264566952562</v>
      </c>
      <c r="E66" s="102">
        <f t="shared" si="3"/>
        <v>2.9755041619864464</v>
      </c>
      <c r="F66" s="102">
        <f t="shared" si="3"/>
        <v>2.5291785376884794</v>
      </c>
      <c r="G66" s="102">
        <f t="shared" si="2"/>
        <v>2.2085423473271484</v>
      </c>
      <c r="O66" s="12">
        <v>672155</v>
      </c>
      <c r="P66" s="12">
        <v>679181</v>
      </c>
    </row>
    <row r="67" spans="2:16" ht="15" thickBot="1" x14ac:dyDescent="0.25">
      <c r="B67" s="54" t="s">
        <v>51</v>
      </c>
      <c r="C67" s="102">
        <f t="shared" si="3"/>
        <v>2.075529417922287</v>
      </c>
      <c r="D67" s="102">
        <f t="shared" si="3"/>
        <v>3.9254578121573687</v>
      </c>
      <c r="E67" s="102">
        <f t="shared" si="3"/>
        <v>1.9401688037099638</v>
      </c>
      <c r="F67" s="102">
        <f t="shared" si="3"/>
        <v>2.2560102368720512</v>
      </c>
      <c r="G67" s="102">
        <f t="shared" si="2"/>
        <v>3.677255368344392</v>
      </c>
      <c r="O67" s="12">
        <v>2216302</v>
      </c>
      <c r="P67" s="12">
        <v>2229924</v>
      </c>
    </row>
    <row r="68" spans="2:16" ht="15" thickBot="1" x14ac:dyDescent="0.25">
      <c r="B68" s="54" t="s">
        <v>11</v>
      </c>
      <c r="C68" s="102">
        <f t="shared" si="3"/>
        <v>1.5514363197448198</v>
      </c>
      <c r="D68" s="102">
        <f t="shared" si="3"/>
        <v>2.4822981115917115</v>
      </c>
      <c r="E68" s="102">
        <f t="shared" si="3"/>
        <v>1.8617235836937838</v>
      </c>
      <c r="F68" s="102">
        <f t="shared" si="3"/>
        <v>3.1028726394896395</v>
      </c>
      <c r="G68" s="102">
        <f t="shared" si="2"/>
        <v>1.5416919761099412</v>
      </c>
      <c r="O68" s="12">
        <v>322282</v>
      </c>
      <c r="P68" s="12">
        <v>324319</v>
      </c>
    </row>
    <row r="69" spans="2:16" ht="15" thickBot="1" x14ac:dyDescent="0.25">
      <c r="B69" s="56" t="s">
        <v>22</v>
      </c>
      <c r="C69" s="103">
        <f t="shared" si="3"/>
        <v>2.4477304017744608</v>
      </c>
      <c r="D69" s="103">
        <f t="shared" si="3"/>
        <v>3.1776822887947125</v>
      </c>
      <c r="E69" s="103">
        <f t="shared" si="3"/>
        <v>2.5350750720162005</v>
      </c>
      <c r="F69" s="103">
        <f t="shared" si="3"/>
        <v>3.167284113765934</v>
      </c>
      <c r="G69" s="103">
        <f t="shared" si="2"/>
        <v>2.9942822762887098</v>
      </c>
      <c r="O69" s="12">
        <f>SUM(O52:O68)</f>
        <v>48085361</v>
      </c>
      <c r="P69" s="12">
        <v>48692804</v>
      </c>
    </row>
    <row r="70" spans="2:16" ht="13.5" thickBot="1" x14ac:dyDescent="0.25">
      <c r="C70" s="102"/>
      <c r="D70" s="102"/>
      <c r="E70" s="102"/>
      <c r="F70" s="102"/>
    </row>
    <row r="71" spans="2:16" ht="13.5" thickBot="1" x14ac:dyDescent="0.25">
      <c r="C71" s="102"/>
      <c r="D71" s="102"/>
      <c r="E71" s="102"/>
      <c r="F71" s="102"/>
      <c r="G71" s="102"/>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P74"/>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2.7109375" style="12" customWidth="1"/>
    <col min="15" max="15" width="13.85546875" style="12" hidden="1" customWidth="1"/>
    <col min="16" max="16" width="14" style="12" hidden="1" customWidth="1"/>
    <col min="17" max="17" width="12.7109375" style="12" customWidth="1"/>
    <col min="18" max="62" width="12.28515625" style="12" customWidth="1"/>
    <col min="63" max="16384" width="11.42578125" style="12"/>
  </cols>
  <sheetData>
    <row r="1" spans="1:7" ht="15" x14ac:dyDescent="0.2">
      <c r="C1" s="52"/>
      <c r="D1" s="52"/>
    </row>
    <row r="2" spans="1:7" ht="58.5" customHeight="1" x14ac:dyDescent="0.2">
      <c r="B2" s="10"/>
      <c r="C2" s="20"/>
      <c r="D2" s="52"/>
    </row>
    <row r="3" spans="1:7" ht="27.95" customHeight="1" x14ac:dyDescent="0.2">
      <c r="B3" s="53"/>
      <c r="C3" s="11"/>
    </row>
    <row r="4" spans="1:7" ht="41.25" customHeight="1" x14ac:dyDescent="0.2"/>
    <row r="5" spans="1:7" ht="39" customHeight="1" x14ac:dyDescent="0.2">
      <c r="C5" s="38" t="s">
        <v>237</v>
      </c>
      <c r="D5" s="38" t="s">
        <v>240</v>
      </c>
      <c r="E5" s="38" t="s">
        <v>242</v>
      </c>
      <c r="F5" s="60" t="s">
        <v>257</v>
      </c>
      <c r="G5" s="38" t="s">
        <v>258</v>
      </c>
    </row>
    <row r="6" spans="1:7" ht="17.100000000000001" customHeight="1" thickBot="1" x14ac:dyDescent="0.25">
      <c r="B6" s="54" t="s">
        <v>52</v>
      </c>
      <c r="C6" s="40">
        <v>1404</v>
      </c>
      <c r="D6" s="40">
        <v>1258</v>
      </c>
      <c r="E6" s="40">
        <v>1052</v>
      </c>
      <c r="F6" s="40">
        <v>1642</v>
      </c>
      <c r="G6" s="40">
        <v>1659</v>
      </c>
    </row>
    <row r="7" spans="1:7" ht="17.100000000000001" customHeight="1" thickBot="1" x14ac:dyDescent="0.25">
      <c r="B7" s="54" t="s">
        <v>53</v>
      </c>
      <c r="C7" s="40">
        <v>191</v>
      </c>
      <c r="D7" s="40">
        <v>162</v>
      </c>
      <c r="E7" s="40">
        <v>122</v>
      </c>
      <c r="F7" s="40">
        <v>179</v>
      </c>
      <c r="G7" s="40">
        <v>216</v>
      </c>
    </row>
    <row r="8" spans="1:7" ht="17.100000000000001" customHeight="1" thickBot="1" x14ac:dyDescent="0.25">
      <c r="B8" s="54" t="s">
        <v>151</v>
      </c>
      <c r="C8" s="40">
        <v>139</v>
      </c>
      <c r="D8" s="40">
        <v>87</v>
      </c>
      <c r="E8" s="40">
        <v>132</v>
      </c>
      <c r="F8" s="40">
        <v>175</v>
      </c>
      <c r="G8" s="40">
        <v>159</v>
      </c>
    </row>
    <row r="9" spans="1:7" ht="17.100000000000001" customHeight="1" thickBot="1" x14ac:dyDescent="0.25">
      <c r="B9" s="54" t="s">
        <v>47</v>
      </c>
      <c r="C9" s="40">
        <v>215</v>
      </c>
      <c r="D9" s="40">
        <v>217</v>
      </c>
      <c r="E9" s="40">
        <v>199</v>
      </c>
      <c r="F9" s="40">
        <v>226</v>
      </c>
      <c r="G9" s="40">
        <v>271</v>
      </c>
    </row>
    <row r="10" spans="1:7" ht="17.100000000000001" customHeight="1" thickBot="1" x14ac:dyDescent="0.25">
      <c r="B10" s="54" t="s">
        <v>8</v>
      </c>
      <c r="C10" s="40">
        <v>493</v>
      </c>
      <c r="D10" s="40">
        <v>510</v>
      </c>
      <c r="E10" s="40">
        <v>517</v>
      </c>
      <c r="F10" s="40">
        <v>498</v>
      </c>
      <c r="G10" s="40">
        <v>587</v>
      </c>
    </row>
    <row r="11" spans="1:7" ht="17.100000000000001" customHeight="1" thickBot="1" x14ac:dyDescent="0.25">
      <c r="A11" s="67"/>
      <c r="B11" s="54" t="s">
        <v>9</v>
      </c>
      <c r="C11" s="40">
        <v>44</v>
      </c>
      <c r="D11" s="40">
        <v>60</v>
      </c>
      <c r="E11" s="40">
        <v>108</v>
      </c>
      <c r="F11" s="40">
        <v>92</v>
      </c>
      <c r="G11" s="40">
        <v>84</v>
      </c>
    </row>
    <row r="12" spans="1:7" ht="17.100000000000001" customHeight="1" thickBot="1" x14ac:dyDescent="0.25">
      <c r="A12" s="67"/>
      <c r="B12" s="54" t="s">
        <v>54</v>
      </c>
      <c r="C12" s="40">
        <v>223</v>
      </c>
      <c r="D12" s="40">
        <v>287</v>
      </c>
      <c r="E12" s="40">
        <v>240</v>
      </c>
      <c r="F12" s="40">
        <v>326</v>
      </c>
      <c r="G12" s="40">
        <v>341</v>
      </c>
    </row>
    <row r="13" spans="1:7" ht="17.100000000000001" customHeight="1" thickBot="1" x14ac:dyDescent="0.25">
      <c r="A13" s="67"/>
      <c r="B13" s="54" t="s">
        <v>49</v>
      </c>
      <c r="C13" s="40">
        <v>192</v>
      </c>
      <c r="D13" s="40">
        <v>308</v>
      </c>
      <c r="E13" s="40">
        <v>281</v>
      </c>
      <c r="F13" s="40">
        <v>275</v>
      </c>
      <c r="G13" s="40">
        <v>325</v>
      </c>
    </row>
    <row r="14" spans="1:7" ht="17.100000000000001" customHeight="1" thickBot="1" x14ac:dyDescent="0.25">
      <c r="A14" s="67"/>
      <c r="B14" s="54" t="s">
        <v>26</v>
      </c>
      <c r="C14" s="40">
        <v>1543</v>
      </c>
      <c r="D14" s="40">
        <v>2875</v>
      </c>
      <c r="E14" s="40">
        <v>1992</v>
      </c>
      <c r="F14" s="40">
        <v>2105</v>
      </c>
      <c r="G14" s="40">
        <v>2720</v>
      </c>
    </row>
    <row r="15" spans="1:7" ht="17.100000000000001" customHeight="1" thickBot="1" x14ac:dyDescent="0.25">
      <c r="A15" s="67"/>
      <c r="B15" s="54" t="s">
        <v>48</v>
      </c>
      <c r="C15" s="40">
        <v>973</v>
      </c>
      <c r="D15" s="40">
        <v>1200</v>
      </c>
      <c r="E15" s="40">
        <v>968</v>
      </c>
      <c r="F15" s="40">
        <v>1330</v>
      </c>
      <c r="G15" s="40">
        <v>1325</v>
      </c>
    </row>
    <row r="16" spans="1:7" ht="17.100000000000001" customHeight="1" thickBot="1" x14ac:dyDescent="0.25">
      <c r="B16" s="54" t="s">
        <v>21</v>
      </c>
      <c r="C16" s="40">
        <v>78</v>
      </c>
      <c r="D16" s="40">
        <v>173</v>
      </c>
      <c r="E16" s="40">
        <v>115</v>
      </c>
      <c r="F16" s="40">
        <v>126</v>
      </c>
      <c r="G16" s="40">
        <v>135</v>
      </c>
    </row>
    <row r="17" spans="1:10" ht="17.100000000000001" customHeight="1" thickBot="1" x14ac:dyDescent="0.25">
      <c r="B17" s="54" t="s">
        <v>10</v>
      </c>
      <c r="C17" s="40">
        <v>260</v>
      </c>
      <c r="D17" s="40">
        <v>444</v>
      </c>
      <c r="E17" s="40">
        <v>298</v>
      </c>
      <c r="F17" s="40">
        <v>440</v>
      </c>
      <c r="G17" s="40">
        <v>489</v>
      </c>
    </row>
    <row r="18" spans="1:10" ht="17.100000000000001" customHeight="1" thickBot="1" x14ac:dyDescent="0.25">
      <c r="B18" s="54" t="s">
        <v>152</v>
      </c>
      <c r="C18" s="40">
        <v>887</v>
      </c>
      <c r="D18" s="40">
        <v>1054</v>
      </c>
      <c r="E18" s="40">
        <v>944</v>
      </c>
      <c r="F18" s="40">
        <v>1091</v>
      </c>
      <c r="G18" s="40">
        <v>1841</v>
      </c>
    </row>
    <row r="19" spans="1:10" ht="17.100000000000001" customHeight="1" thickBot="1" x14ac:dyDescent="0.25">
      <c r="B19" s="54" t="s">
        <v>153</v>
      </c>
      <c r="C19" s="40">
        <v>306</v>
      </c>
      <c r="D19" s="40">
        <v>320</v>
      </c>
      <c r="E19" s="40">
        <v>302</v>
      </c>
      <c r="F19" s="40">
        <v>467</v>
      </c>
      <c r="G19" s="40">
        <v>496</v>
      </c>
    </row>
    <row r="20" spans="1:10" ht="17.100000000000001" customHeight="1" thickBot="1" x14ac:dyDescent="0.25">
      <c r="B20" s="54" t="s">
        <v>154</v>
      </c>
      <c r="C20" s="40">
        <v>84</v>
      </c>
      <c r="D20" s="40">
        <v>90</v>
      </c>
      <c r="E20" s="40">
        <v>71</v>
      </c>
      <c r="F20" s="40">
        <v>88</v>
      </c>
      <c r="G20" s="40">
        <v>81</v>
      </c>
    </row>
    <row r="21" spans="1:10" ht="17.100000000000001" customHeight="1" thickBot="1" x14ac:dyDescent="0.25">
      <c r="B21" s="54" t="s">
        <v>51</v>
      </c>
      <c r="C21" s="40">
        <v>160</v>
      </c>
      <c r="D21" s="40">
        <v>211</v>
      </c>
      <c r="E21" s="40">
        <v>104</v>
      </c>
      <c r="F21" s="40">
        <v>169</v>
      </c>
      <c r="G21" s="40">
        <v>235</v>
      </c>
    </row>
    <row r="22" spans="1:10" ht="17.100000000000001" customHeight="1" thickBot="1" x14ac:dyDescent="0.25">
      <c r="B22" s="54" t="s">
        <v>11</v>
      </c>
      <c r="C22" s="40">
        <v>28</v>
      </c>
      <c r="D22" s="40">
        <v>57</v>
      </c>
      <c r="E22" s="40">
        <v>24</v>
      </c>
      <c r="F22" s="40">
        <v>37</v>
      </c>
      <c r="G22" s="40">
        <v>28</v>
      </c>
    </row>
    <row r="23" spans="1:10" ht="17.100000000000001" customHeight="1" thickBot="1" x14ac:dyDescent="0.25">
      <c r="B23" s="56" t="s">
        <v>22</v>
      </c>
      <c r="C23" s="57">
        <v>7220</v>
      </c>
      <c r="D23" s="57">
        <v>9313</v>
      </c>
      <c r="E23" s="57">
        <v>7469</v>
      </c>
      <c r="F23" s="57">
        <v>9266</v>
      </c>
      <c r="G23" s="57">
        <v>10992</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259</v>
      </c>
    </row>
    <row r="28" spans="1:10" ht="17.100000000000001" customHeight="1" thickBot="1" x14ac:dyDescent="0.25">
      <c r="B28" s="54" t="s">
        <v>52</v>
      </c>
      <c r="C28" s="36">
        <f t="shared" ref="C28:C42" si="0">+(G6-C6)/C6</f>
        <v>0.18162393162393162</v>
      </c>
    </row>
    <row r="29" spans="1:10" ht="17.100000000000001" customHeight="1" thickBot="1" x14ac:dyDescent="0.25">
      <c r="B29" s="54" t="s">
        <v>53</v>
      </c>
      <c r="C29" s="36">
        <f t="shared" si="0"/>
        <v>0.13089005235602094</v>
      </c>
    </row>
    <row r="30" spans="1:10" ht="17.100000000000001" customHeight="1" thickBot="1" x14ac:dyDescent="0.25">
      <c r="B30" s="54" t="s">
        <v>151</v>
      </c>
      <c r="C30" s="36">
        <f t="shared" si="0"/>
        <v>0.14388489208633093</v>
      </c>
    </row>
    <row r="31" spans="1:10" ht="17.100000000000001" customHeight="1" thickBot="1" x14ac:dyDescent="0.25">
      <c r="B31" s="54" t="s">
        <v>47</v>
      </c>
      <c r="C31" s="36">
        <f t="shared" si="0"/>
        <v>0.26046511627906976</v>
      </c>
    </row>
    <row r="32" spans="1:10" ht="17.100000000000001" customHeight="1" thickBot="1" x14ac:dyDescent="0.25">
      <c r="B32" s="54" t="s">
        <v>8</v>
      </c>
      <c r="C32" s="36">
        <f t="shared" si="0"/>
        <v>0.19066937119675456</v>
      </c>
    </row>
    <row r="33" spans="2:7" ht="17.100000000000001" customHeight="1" thickBot="1" x14ac:dyDescent="0.25">
      <c r="B33" s="54" t="s">
        <v>9</v>
      </c>
      <c r="C33" s="36">
        <f t="shared" si="0"/>
        <v>0.90909090909090906</v>
      </c>
    </row>
    <row r="34" spans="2:7" ht="17.100000000000001" customHeight="1" thickBot="1" x14ac:dyDescent="0.25">
      <c r="B34" s="54" t="s">
        <v>54</v>
      </c>
      <c r="C34" s="36">
        <f t="shared" si="0"/>
        <v>0.52914798206278024</v>
      </c>
    </row>
    <row r="35" spans="2:7" ht="17.100000000000001" customHeight="1" thickBot="1" x14ac:dyDescent="0.25">
      <c r="B35" s="54" t="s">
        <v>49</v>
      </c>
      <c r="C35" s="36">
        <f t="shared" si="0"/>
        <v>0.69270833333333337</v>
      </c>
    </row>
    <row r="36" spans="2:7" ht="17.100000000000001" customHeight="1" thickBot="1" x14ac:dyDescent="0.25">
      <c r="B36" s="54" t="s">
        <v>26</v>
      </c>
      <c r="C36" s="36">
        <f t="shared" si="0"/>
        <v>0.76279974076474399</v>
      </c>
    </row>
    <row r="37" spans="2:7" ht="17.100000000000001" customHeight="1" thickBot="1" x14ac:dyDescent="0.25">
      <c r="B37" s="54" t="s">
        <v>48</v>
      </c>
      <c r="C37" s="36">
        <f t="shared" si="0"/>
        <v>0.36176772867420348</v>
      </c>
    </row>
    <row r="38" spans="2:7" ht="17.100000000000001" customHeight="1" thickBot="1" x14ac:dyDescent="0.25">
      <c r="B38" s="54" t="s">
        <v>21</v>
      </c>
      <c r="C38" s="36">
        <f t="shared" si="0"/>
        <v>0.73076923076923073</v>
      </c>
    </row>
    <row r="39" spans="2:7" ht="17.100000000000001" customHeight="1" thickBot="1" x14ac:dyDescent="0.25">
      <c r="B39" s="54" t="s">
        <v>10</v>
      </c>
      <c r="C39" s="36">
        <f t="shared" si="0"/>
        <v>0.88076923076923075</v>
      </c>
    </row>
    <row r="40" spans="2:7" ht="17.100000000000001" customHeight="1" thickBot="1" x14ac:dyDescent="0.25">
      <c r="B40" s="54" t="s">
        <v>152</v>
      </c>
      <c r="C40" s="36">
        <f t="shared" si="0"/>
        <v>1.0755355129650508</v>
      </c>
    </row>
    <row r="41" spans="2:7" ht="17.100000000000001" customHeight="1" thickBot="1" x14ac:dyDescent="0.25">
      <c r="B41" s="54" t="s">
        <v>153</v>
      </c>
      <c r="C41" s="36">
        <f t="shared" si="0"/>
        <v>0.62091503267973858</v>
      </c>
    </row>
    <row r="42" spans="2:7" ht="17.100000000000001" customHeight="1" thickBot="1" x14ac:dyDescent="0.25">
      <c r="B42" s="54" t="s">
        <v>154</v>
      </c>
      <c r="C42" s="36">
        <f t="shared" si="0"/>
        <v>-3.5714285714285712E-2</v>
      </c>
    </row>
    <row r="43" spans="2:7" ht="17.100000000000001" customHeight="1" thickBot="1" x14ac:dyDescent="0.25">
      <c r="B43" s="54" t="s">
        <v>51</v>
      </c>
      <c r="C43" s="36">
        <f t="shared" ref="C43:C45" si="1">+(G21-C21)/C21</f>
        <v>0.46875</v>
      </c>
    </row>
    <row r="44" spans="2:7" ht="17.100000000000001" customHeight="1" thickBot="1" x14ac:dyDescent="0.25">
      <c r="B44" s="54" t="s">
        <v>11</v>
      </c>
      <c r="C44" s="36">
        <f t="shared" si="1"/>
        <v>0</v>
      </c>
    </row>
    <row r="45" spans="2:7" ht="17.100000000000001" customHeight="1" thickBot="1" x14ac:dyDescent="0.25">
      <c r="B45" s="56" t="s">
        <v>22</v>
      </c>
      <c r="C45" s="64">
        <f t="shared" si="1"/>
        <v>0.52243767313019396</v>
      </c>
    </row>
    <row r="47" spans="2:7" x14ac:dyDescent="0.2">
      <c r="B47" s="66" t="s">
        <v>123</v>
      </c>
      <c r="C47" s="66"/>
      <c r="D47" s="66"/>
      <c r="E47" s="66"/>
      <c r="F47" s="66"/>
      <c r="G47" s="66"/>
    </row>
    <row r="48" spans="2:7" x14ac:dyDescent="0.2">
      <c r="B48" s="66" t="s">
        <v>125</v>
      </c>
      <c r="C48" s="66"/>
      <c r="D48" s="66"/>
      <c r="E48" s="66"/>
      <c r="F48" s="66"/>
      <c r="G48" s="66"/>
    </row>
    <row r="50" spans="2:16" x14ac:dyDescent="0.2">
      <c r="L50" s="12" t="s">
        <v>239</v>
      </c>
    </row>
    <row r="53" spans="2:16" ht="39" customHeight="1" x14ac:dyDescent="0.2">
      <c r="C53" s="38" t="s">
        <v>237</v>
      </c>
      <c r="D53" s="38" t="s">
        <v>240</v>
      </c>
      <c r="E53" s="38" t="s">
        <v>242</v>
      </c>
      <c r="F53" s="60" t="s">
        <v>257</v>
      </c>
      <c r="G53" s="38" t="s">
        <v>258</v>
      </c>
      <c r="O53" s="12">
        <v>2023</v>
      </c>
      <c r="P53" s="12">
        <v>2024</v>
      </c>
    </row>
    <row r="54" spans="2:16" ht="15" thickBot="1" x14ac:dyDescent="0.25">
      <c r="B54" s="54" t="s">
        <v>52</v>
      </c>
      <c r="C54" s="102">
        <f>+C6/$O54*100000</f>
        <v>16.040779225408595</v>
      </c>
      <c r="D54" s="102">
        <f t="shared" ref="D54:F54" si="2">+D6/$O54*100000</f>
        <v>14.372720986868956</v>
      </c>
      <c r="E54" s="102">
        <f t="shared" si="2"/>
        <v>12.019159362628091</v>
      </c>
      <c r="F54" s="102">
        <f t="shared" si="2"/>
        <v>18.759942655356774</v>
      </c>
      <c r="G54" s="102">
        <f>+G6/$P54*100000</f>
        <v>18.853403931508616</v>
      </c>
      <c r="O54" s="12">
        <v>8752692</v>
      </c>
      <c r="P54" s="12">
        <v>8799472</v>
      </c>
    </row>
    <row r="55" spans="2:16" ht="15" thickBot="1" x14ac:dyDescent="0.25">
      <c r="B55" s="54" t="s">
        <v>53</v>
      </c>
      <c r="C55" s="102">
        <f t="shared" ref="C55:F55" si="3">+C7/$O55*100000</f>
        <v>14.2400332814181</v>
      </c>
      <c r="D55" s="102">
        <f t="shared" si="3"/>
        <v>12.077933987380796</v>
      </c>
      <c r="E55" s="102">
        <f t="shared" si="3"/>
        <v>9.0957280645707232</v>
      </c>
      <c r="F55" s="102">
        <f t="shared" si="3"/>
        <v>13.345371504575075</v>
      </c>
      <c r="G55" s="102">
        <f t="shared" ref="G55:G71" si="4">+G7/$P55*100000</f>
        <v>16.037944588901446</v>
      </c>
      <c r="O55" s="12">
        <v>1341289</v>
      </c>
      <c r="P55" s="12">
        <v>1346806</v>
      </c>
    </row>
    <row r="56" spans="2:16" ht="15" thickBot="1" x14ac:dyDescent="0.25">
      <c r="B56" s="54" t="s">
        <v>151</v>
      </c>
      <c r="C56" s="102">
        <f t="shared" ref="C56:F56" si="5">+C8/$O56*100000</f>
        <v>13.816273383297219</v>
      </c>
      <c r="D56" s="102">
        <f t="shared" si="5"/>
        <v>8.6475955708407053</v>
      </c>
      <c r="E56" s="102">
        <f t="shared" si="5"/>
        <v>13.120489831620381</v>
      </c>
      <c r="F56" s="102">
        <f t="shared" si="5"/>
        <v>17.39458879192096</v>
      </c>
      <c r="G56" s="102">
        <f t="shared" si="4"/>
        <v>15.768678445902523</v>
      </c>
      <c r="O56" s="12">
        <v>1006060</v>
      </c>
      <c r="P56" s="12">
        <v>1008328</v>
      </c>
    </row>
    <row r="57" spans="2:16" ht="15" thickBot="1" x14ac:dyDescent="0.25">
      <c r="B57" s="54" t="s">
        <v>47</v>
      </c>
      <c r="C57" s="102">
        <f t="shared" ref="C57:F57" si="6">+C9/$O57*100000</f>
        <v>17.76997551875931</v>
      </c>
      <c r="D57" s="102">
        <f t="shared" si="6"/>
        <v>17.935277616608232</v>
      </c>
      <c r="E57" s="102">
        <f t="shared" si="6"/>
        <v>16.447558735967917</v>
      </c>
      <c r="F57" s="102">
        <f t="shared" si="6"/>
        <v>18.67913705692839</v>
      </c>
      <c r="G57" s="102">
        <f t="shared" si="4"/>
        <v>21.95921582100727</v>
      </c>
      <c r="O57" s="12">
        <v>1209906</v>
      </c>
      <c r="P57" s="12">
        <v>1234106</v>
      </c>
    </row>
    <row r="58" spans="2:16" ht="15" thickBot="1" x14ac:dyDescent="0.25">
      <c r="B58" s="54" t="s">
        <v>8</v>
      </c>
      <c r="C58" s="102">
        <f t="shared" ref="C58:F58" si="7">+C10/$O58*100000</f>
        <v>22.277290358497183</v>
      </c>
      <c r="D58" s="102">
        <f t="shared" si="7"/>
        <v>23.045472784652258</v>
      </c>
      <c r="E58" s="102">
        <f t="shared" si="7"/>
        <v>23.361783195421992</v>
      </c>
      <c r="F58" s="102">
        <f t="shared" si="7"/>
        <v>22.50322636618985</v>
      </c>
      <c r="G58" s="102">
        <f t="shared" si="4"/>
        <v>26.198035727515439</v>
      </c>
      <c r="O58" s="12">
        <v>2213016</v>
      </c>
      <c r="P58" s="12">
        <v>2240626</v>
      </c>
    </row>
    <row r="59" spans="2:16" ht="15" thickBot="1" x14ac:dyDescent="0.25">
      <c r="B59" s="54" t="s">
        <v>9</v>
      </c>
      <c r="C59" s="102">
        <f t="shared" ref="C59:F59" si="8">+C11/$O59*100000</f>
        <v>7.4780714053845507</v>
      </c>
      <c r="D59" s="102">
        <f t="shared" si="8"/>
        <v>10.197370098251662</v>
      </c>
      <c r="E59" s="102">
        <f t="shared" si="8"/>
        <v>18.355266176852989</v>
      </c>
      <c r="F59" s="102">
        <f t="shared" si="8"/>
        <v>15.635967483985882</v>
      </c>
      <c r="G59" s="102">
        <f t="shared" si="4"/>
        <v>14.213101772576834</v>
      </c>
      <c r="O59" s="12">
        <v>588387</v>
      </c>
      <c r="P59" s="12">
        <v>591004</v>
      </c>
    </row>
    <row r="60" spans="2:16" ht="15" thickBot="1" x14ac:dyDescent="0.25">
      <c r="B60" s="54" t="s">
        <v>55</v>
      </c>
      <c r="C60" s="102">
        <f t="shared" ref="C60:F60" si="9">+C12/$O60*100000</f>
        <v>9.3551923205197962</v>
      </c>
      <c r="D60" s="102">
        <f t="shared" si="9"/>
        <v>12.040090564973909</v>
      </c>
      <c r="E60" s="102">
        <f t="shared" si="9"/>
        <v>10.068368416702919</v>
      </c>
      <c r="F60" s="102">
        <f t="shared" si="9"/>
        <v>13.676200432688132</v>
      </c>
      <c r="G60" s="102">
        <f t="shared" si="4"/>
        <v>14.273103487534474</v>
      </c>
      <c r="O60" s="12">
        <v>2383703</v>
      </c>
      <c r="P60" s="12">
        <v>2389109</v>
      </c>
    </row>
    <row r="61" spans="2:16" ht="15" thickBot="1" x14ac:dyDescent="0.25">
      <c r="B61" s="54" t="s">
        <v>49</v>
      </c>
      <c r="C61" s="102">
        <f t="shared" ref="C61:F61" si="10">+C13/$O61*100000</f>
        <v>9.2126716459877382</v>
      </c>
      <c r="D61" s="102">
        <f t="shared" si="10"/>
        <v>14.778660765438662</v>
      </c>
      <c r="E61" s="102">
        <f t="shared" si="10"/>
        <v>13.483128815221637</v>
      </c>
      <c r="F61" s="102">
        <f t="shared" si="10"/>
        <v>13.195232826284519</v>
      </c>
      <c r="G61" s="102">
        <f t="shared" si="4"/>
        <v>15.449793400608863</v>
      </c>
      <c r="O61" s="12">
        <v>2084086</v>
      </c>
      <c r="P61" s="12">
        <v>2103588</v>
      </c>
    </row>
    <row r="62" spans="2:16" ht="15" thickBot="1" x14ac:dyDescent="0.25">
      <c r="B62" s="54" t="s">
        <v>26</v>
      </c>
      <c r="C62" s="102">
        <f t="shared" ref="C62:F62" si="11">+C14/$O62*100000</f>
        <v>19.526793532189409</v>
      </c>
      <c r="D62" s="102">
        <f t="shared" si="11"/>
        <v>36.383364488039241</v>
      </c>
      <c r="E62" s="102">
        <f t="shared" si="11"/>
        <v>25.208925933973621</v>
      </c>
      <c r="F62" s="102">
        <f t="shared" si="11"/>
        <v>26.638950346894813</v>
      </c>
      <c r="G62" s="102">
        <f t="shared" si="4"/>
        <v>33.813623533784721</v>
      </c>
      <c r="O62" s="12">
        <v>7901963</v>
      </c>
      <c r="P62" s="12">
        <v>8044095</v>
      </c>
    </row>
    <row r="63" spans="2:16" ht="15" thickBot="1" x14ac:dyDescent="0.25">
      <c r="B63" s="54" t="s">
        <v>216</v>
      </c>
      <c r="C63" s="102">
        <f t="shared" ref="C63:F63" si="12">+C15/$O63*100000</f>
        <v>18.653443745872231</v>
      </c>
      <c r="D63" s="102">
        <f t="shared" si="12"/>
        <v>23.005274917828032</v>
      </c>
      <c r="E63" s="102">
        <f t="shared" si="12"/>
        <v>18.557588433714614</v>
      </c>
      <c r="F63" s="102">
        <f t="shared" si="12"/>
        <v>25.497513033926072</v>
      </c>
      <c r="G63" s="102">
        <f t="shared" si="4"/>
        <v>24.820482349077885</v>
      </c>
      <c r="O63" s="12">
        <v>5216195</v>
      </c>
      <c r="P63" s="12">
        <v>5338333</v>
      </c>
    </row>
    <row r="64" spans="2:16" ht="15" thickBot="1" x14ac:dyDescent="0.25">
      <c r="B64" s="54" t="s">
        <v>21</v>
      </c>
      <c r="C64" s="102">
        <f t="shared" ref="C64:F64" si="13">+C16/$O64*100000</f>
        <v>7.3982316329414797</v>
      </c>
      <c r="D64" s="102">
        <f t="shared" si="13"/>
        <v>16.408898365370206</v>
      </c>
      <c r="E64" s="102">
        <f t="shared" si="13"/>
        <v>10.907649202413721</v>
      </c>
      <c r="F64" s="102">
        <f t="shared" si="13"/>
        <v>11.950989560905468</v>
      </c>
      <c r="G64" s="102">
        <f t="shared" si="4"/>
        <v>12.830382345393893</v>
      </c>
      <c r="O64" s="12">
        <v>1054306</v>
      </c>
      <c r="P64" s="12">
        <v>1052190</v>
      </c>
    </row>
    <row r="65" spans="2:16" ht="15" thickBot="1" x14ac:dyDescent="0.25">
      <c r="B65" s="54" t="s">
        <v>10</v>
      </c>
      <c r="C65" s="102">
        <f t="shared" ref="C65:F65" si="14">+C17/$O65*100000</f>
        <v>9.631684388965942</v>
      </c>
      <c r="D65" s="102">
        <f t="shared" si="14"/>
        <v>16.447953341157223</v>
      </c>
      <c r="E65" s="102">
        <f t="shared" si="14"/>
        <v>11.039392107353272</v>
      </c>
      <c r="F65" s="102">
        <f t="shared" si="14"/>
        <v>16.299773581326978</v>
      </c>
      <c r="G65" s="102">
        <f t="shared" si="4"/>
        <v>18.070118712180701</v>
      </c>
      <c r="O65" s="12">
        <v>2699424</v>
      </c>
      <c r="P65" s="12">
        <v>2706125</v>
      </c>
    </row>
    <row r="66" spans="2:16" ht="15" thickBot="1" x14ac:dyDescent="0.25">
      <c r="B66" s="54" t="s">
        <v>152</v>
      </c>
      <c r="C66" s="102">
        <f t="shared" ref="C66:F66" si="15">+C18/$O66*100000</f>
        <v>12.907632718331442</v>
      </c>
      <c r="D66" s="102">
        <f t="shared" si="15"/>
        <v>15.337818359776033</v>
      </c>
      <c r="E66" s="102">
        <f t="shared" si="15"/>
        <v>13.737097278584987</v>
      </c>
      <c r="F66" s="102">
        <f t="shared" si="15"/>
        <v>15.876242723449385</v>
      </c>
      <c r="G66" s="102">
        <f t="shared" si="4"/>
        <v>26.176272240056182</v>
      </c>
      <c r="O66" s="12">
        <v>6871903</v>
      </c>
      <c r="P66" s="12">
        <v>7033087</v>
      </c>
    </row>
    <row r="67" spans="2:16" ht="15" thickBot="1" x14ac:dyDescent="0.25">
      <c r="B67" s="54" t="s">
        <v>153</v>
      </c>
      <c r="C67" s="102">
        <f t="shared" ref="C67:F67" si="16">+C19/$O67*100000</f>
        <v>19.720408431570185</v>
      </c>
      <c r="D67" s="102">
        <f t="shared" si="16"/>
        <v>20.622649340204113</v>
      </c>
      <c r="E67" s="102">
        <f t="shared" si="16"/>
        <v>19.462625314817632</v>
      </c>
      <c r="F67" s="102">
        <f t="shared" si="16"/>
        <v>30.096178880860375</v>
      </c>
      <c r="G67" s="102">
        <f t="shared" si="4"/>
        <v>31.541909722730079</v>
      </c>
      <c r="O67" s="12">
        <v>1551692</v>
      </c>
      <c r="P67" s="12">
        <v>1572511</v>
      </c>
    </row>
    <row r="68" spans="2:16" ht="15" thickBot="1" x14ac:dyDescent="0.25">
      <c r="B68" s="54" t="s">
        <v>154</v>
      </c>
      <c r="C68" s="102">
        <f t="shared" ref="C68:F68" si="17">+C20/$O68*100000</f>
        <v>12.497117480343075</v>
      </c>
      <c r="D68" s="102">
        <f t="shared" si="17"/>
        <v>13.389768728939009</v>
      </c>
      <c r="E68" s="102">
        <f t="shared" si="17"/>
        <v>10.563039775051886</v>
      </c>
      <c r="F68" s="102">
        <f t="shared" si="17"/>
        <v>13.092218312740366</v>
      </c>
      <c r="G68" s="102">
        <f t="shared" si="4"/>
        <v>11.926128675566602</v>
      </c>
      <c r="O68" s="12">
        <v>672155</v>
      </c>
      <c r="P68" s="12">
        <v>679181</v>
      </c>
    </row>
    <row r="69" spans="2:16" ht="15" thickBot="1" x14ac:dyDescent="0.25">
      <c r="B69" s="54" t="s">
        <v>51</v>
      </c>
      <c r="C69" s="102">
        <f t="shared" ref="C69:F69" si="18">+C21/$O69*100000</f>
        <v>7.2192327579905626</v>
      </c>
      <c r="D69" s="102">
        <f t="shared" si="18"/>
        <v>9.5203631996000535</v>
      </c>
      <c r="E69" s="102">
        <f t="shared" si="18"/>
        <v>4.6925012926938656</v>
      </c>
      <c r="F69" s="102">
        <f t="shared" si="18"/>
        <v>7.6253146006275321</v>
      </c>
      <c r="G69" s="102">
        <f t="shared" si="4"/>
        <v>10.538475750743075</v>
      </c>
      <c r="O69" s="12">
        <v>2216302</v>
      </c>
      <c r="P69" s="12">
        <v>2229924</v>
      </c>
    </row>
    <row r="70" spans="2:16" ht="15" thickBot="1" x14ac:dyDescent="0.25">
      <c r="B70" s="54" t="s">
        <v>11</v>
      </c>
      <c r="C70" s="102">
        <f t="shared" ref="C70:F70" si="19">+C22/$O70*100000</f>
        <v>8.6880433905709893</v>
      </c>
      <c r="D70" s="102">
        <f t="shared" si="19"/>
        <v>17.686374045090943</v>
      </c>
      <c r="E70" s="102">
        <f t="shared" si="19"/>
        <v>7.4468943347751351</v>
      </c>
      <c r="F70" s="102">
        <f t="shared" si="19"/>
        <v>11.480628766111666</v>
      </c>
      <c r="G70" s="102">
        <f t="shared" si="4"/>
        <v>8.6334750662156701</v>
      </c>
      <c r="O70" s="12">
        <v>322282</v>
      </c>
      <c r="P70" s="12">
        <v>324319</v>
      </c>
    </row>
    <row r="71" spans="2:16" ht="15" thickBot="1" x14ac:dyDescent="0.25">
      <c r="B71" s="56" t="s">
        <v>22</v>
      </c>
      <c r="C71" s="103">
        <f t="shared" ref="C71:F71" si="20">+C23/$O71*100000</f>
        <v>15.014964741556167</v>
      </c>
      <c r="D71" s="103">
        <f t="shared" si="20"/>
        <v>19.36764080860285</v>
      </c>
      <c r="E71" s="103">
        <f t="shared" si="20"/>
        <v>15.532793857989336</v>
      </c>
      <c r="F71" s="103">
        <f t="shared" si="20"/>
        <v>19.269897963332333</v>
      </c>
      <c r="G71" s="103">
        <f t="shared" si="4"/>
        <v>22.57417749037414</v>
      </c>
      <c r="O71" s="12">
        <v>48085361</v>
      </c>
      <c r="P71" s="12">
        <v>48692804</v>
      </c>
    </row>
    <row r="72" spans="2:16" ht="13.5" thickBot="1" x14ac:dyDescent="0.25">
      <c r="C72" s="102"/>
      <c r="D72" s="102"/>
      <c r="E72" s="102"/>
      <c r="F72" s="102"/>
      <c r="G72" s="102"/>
    </row>
    <row r="73" spans="2:16" ht="13.5" thickBot="1" x14ac:dyDescent="0.25">
      <c r="C73" s="102"/>
      <c r="D73" s="102"/>
      <c r="E73" s="102"/>
      <c r="F73" s="102"/>
      <c r="G73" s="102"/>
    </row>
    <row r="74" spans="2:16"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P74"/>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2" style="12" customWidth="1"/>
    <col min="15" max="16" width="12.28515625" style="12" hidden="1" customWidth="1"/>
    <col min="17" max="61" width="12.28515625" style="12" customWidth="1"/>
    <col min="62" max="16384" width="11.42578125" style="12"/>
  </cols>
  <sheetData>
    <row r="1" spans="1:7" ht="15" x14ac:dyDescent="0.2">
      <c r="C1" s="52"/>
      <c r="D1" s="52"/>
    </row>
    <row r="2" spans="1:7" ht="40.5" customHeight="1" x14ac:dyDescent="0.2">
      <c r="B2" s="10"/>
      <c r="C2" s="20"/>
      <c r="D2" s="52"/>
    </row>
    <row r="3" spans="1:7" ht="27.95" customHeight="1" x14ac:dyDescent="0.2">
      <c r="B3" s="53"/>
      <c r="C3" s="11"/>
    </row>
    <row r="5" spans="1:7" ht="39" customHeight="1" x14ac:dyDescent="0.2">
      <c r="C5" s="38" t="s">
        <v>237</v>
      </c>
      <c r="D5" s="38" t="s">
        <v>240</v>
      </c>
      <c r="E5" s="38" t="s">
        <v>242</v>
      </c>
      <c r="F5" s="60" t="s">
        <v>257</v>
      </c>
      <c r="G5" s="38" t="s">
        <v>258</v>
      </c>
    </row>
    <row r="6" spans="1:7" ht="17.100000000000001" customHeight="1" thickBot="1" x14ac:dyDescent="0.25">
      <c r="B6" s="54" t="s">
        <v>52</v>
      </c>
      <c r="C6" s="40">
        <v>81</v>
      </c>
      <c r="D6" s="40">
        <v>86</v>
      </c>
      <c r="E6" s="40">
        <v>97</v>
      </c>
      <c r="F6" s="40">
        <v>76</v>
      </c>
      <c r="G6" s="40">
        <v>52</v>
      </c>
    </row>
    <row r="7" spans="1:7" ht="17.100000000000001" customHeight="1" thickBot="1" x14ac:dyDescent="0.25">
      <c r="B7" s="54" t="s">
        <v>53</v>
      </c>
      <c r="C7" s="40">
        <v>8</v>
      </c>
      <c r="D7" s="40">
        <v>5</v>
      </c>
      <c r="E7" s="40">
        <v>2</v>
      </c>
      <c r="F7" s="40">
        <v>5</v>
      </c>
      <c r="G7" s="40">
        <v>4</v>
      </c>
    </row>
    <row r="8" spans="1:7" ht="17.100000000000001" customHeight="1" thickBot="1" x14ac:dyDescent="0.25">
      <c r="B8" s="54" t="s">
        <v>151</v>
      </c>
      <c r="C8" s="40">
        <v>48</v>
      </c>
      <c r="D8" s="40">
        <v>23</v>
      </c>
      <c r="E8" s="40">
        <v>24</v>
      </c>
      <c r="F8" s="40">
        <v>42</v>
      </c>
      <c r="G8" s="40">
        <v>37</v>
      </c>
    </row>
    <row r="9" spans="1:7" ht="17.100000000000001" customHeight="1" thickBot="1" x14ac:dyDescent="0.25">
      <c r="B9" s="54" t="s">
        <v>47</v>
      </c>
      <c r="C9" s="40">
        <v>15</v>
      </c>
      <c r="D9" s="40">
        <v>19</v>
      </c>
      <c r="E9" s="40">
        <v>4</v>
      </c>
      <c r="F9" s="40">
        <v>0</v>
      </c>
      <c r="G9" s="40">
        <v>3</v>
      </c>
    </row>
    <row r="10" spans="1:7" ht="17.100000000000001" customHeight="1" thickBot="1" x14ac:dyDescent="0.25">
      <c r="B10" s="54" t="s">
        <v>8</v>
      </c>
      <c r="C10" s="40">
        <v>8</v>
      </c>
      <c r="D10" s="40">
        <v>16</v>
      </c>
      <c r="E10" s="40">
        <v>3</v>
      </c>
      <c r="F10" s="40">
        <v>20</v>
      </c>
      <c r="G10" s="40">
        <v>3</v>
      </c>
    </row>
    <row r="11" spans="1:7" ht="17.100000000000001" customHeight="1" thickBot="1" x14ac:dyDescent="0.25">
      <c r="A11" s="67"/>
      <c r="B11" s="54" t="s">
        <v>9</v>
      </c>
      <c r="C11" s="40">
        <v>0</v>
      </c>
      <c r="D11" s="40">
        <v>0</v>
      </c>
      <c r="E11" s="40">
        <v>2</v>
      </c>
      <c r="F11" s="40">
        <v>4</v>
      </c>
      <c r="G11" s="40">
        <v>3</v>
      </c>
    </row>
    <row r="12" spans="1:7" ht="17.100000000000001" customHeight="1" thickBot="1" x14ac:dyDescent="0.25">
      <c r="A12" s="67"/>
      <c r="B12" s="54" t="s">
        <v>54</v>
      </c>
      <c r="C12" s="40">
        <v>10</v>
      </c>
      <c r="D12" s="40">
        <v>9</v>
      </c>
      <c r="E12" s="40">
        <v>3</v>
      </c>
      <c r="F12" s="40">
        <v>12</v>
      </c>
      <c r="G12" s="40">
        <v>25</v>
      </c>
    </row>
    <row r="13" spans="1:7" ht="17.100000000000001" customHeight="1" thickBot="1" x14ac:dyDescent="0.25">
      <c r="A13" s="67"/>
      <c r="B13" s="54" t="s">
        <v>49</v>
      </c>
      <c r="C13" s="40">
        <v>7</v>
      </c>
      <c r="D13" s="40">
        <v>42</v>
      </c>
      <c r="E13" s="40">
        <v>35</v>
      </c>
      <c r="F13" s="40">
        <v>27</v>
      </c>
      <c r="G13" s="40">
        <v>27</v>
      </c>
    </row>
    <row r="14" spans="1:7" ht="17.100000000000001" customHeight="1" thickBot="1" x14ac:dyDescent="0.25">
      <c r="A14" s="67"/>
      <c r="B14" s="54" t="s">
        <v>26</v>
      </c>
      <c r="C14" s="40">
        <v>527</v>
      </c>
      <c r="D14" s="40">
        <v>703</v>
      </c>
      <c r="E14" s="40">
        <v>315</v>
      </c>
      <c r="F14" s="40">
        <v>580</v>
      </c>
      <c r="G14" s="40">
        <v>306</v>
      </c>
    </row>
    <row r="15" spans="1:7" ht="17.100000000000001" customHeight="1" thickBot="1" x14ac:dyDescent="0.25">
      <c r="A15" s="67"/>
      <c r="B15" s="54" t="s">
        <v>48</v>
      </c>
      <c r="C15" s="40">
        <v>82</v>
      </c>
      <c r="D15" s="40">
        <v>72</v>
      </c>
      <c r="E15" s="40">
        <v>58</v>
      </c>
      <c r="F15" s="40">
        <v>81</v>
      </c>
      <c r="G15" s="40">
        <v>76</v>
      </c>
    </row>
    <row r="16" spans="1:7" ht="17.100000000000001" customHeight="1" thickBot="1" x14ac:dyDescent="0.25">
      <c r="B16" s="54" t="s">
        <v>21</v>
      </c>
      <c r="C16" s="40">
        <v>12</v>
      </c>
      <c r="D16" s="40">
        <v>25</v>
      </c>
      <c r="E16" s="40">
        <v>19</v>
      </c>
      <c r="F16" s="40">
        <v>16</v>
      </c>
      <c r="G16" s="40">
        <v>18</v>
      </c>
    </row>
    <row r="17" spans="1:8" ht="17.100000000000001" customHeight="1" thickBot="1" x14ac:dyDescent="0.25">
      <c r="B17" s="54" t="s">
        <v>10</v>
      </c>
      <c r="C17" s="40">
        <v>39</v>
      </c>
      <c r="D17" s="40">
        <v>25</v>
      </c>
      <c r="E17" s="40">
        <v>15</v>
      </c>
      <c r="F17" s="40">
        <v>46</v>
      </c>
      <c r="G17" s="40">
        <v>45</v>
      </c>
    </row>
    <row r="18" spans="1:8" ht="17.100000000000001" customHeight="1" thickBot="1" x14ac:dyDescent="0.25">
      <c r="B18" s="54" t="s">
        <v>152</v>
      </c>
      <c r="C18" s="40">
        <v>60</v>
      </c>
      <c r="D18" s="40">
        <v>102</v>
      </c>
      <c r="E18" s="40">
        <v>47</v>
      </c>
      <c r="F18" s="40">
        <v>54</v>
      </c>
      <c r="G18" s="40">
        <v>71</v>
      </c>
    </row>
    <row r="19" spans="1:8" ht="17.100000000000001" customHeight="1" thickBot="1" x14ac:dyDescent="0.25">
      <c r="B19" s="54" t="s">
        <v>153</v>
      </c>
      <c r="C19" s="40">
        <v>10</v>
      </c>
      <c r="D19" s="40">
        <v>18</v>
      </c>
      <c r="E19" s="40">
        <v>4</v>
      </c>
      <c r="F19" s="40">
        <v>12</v>
      </c>
      <c r="G19" s="40">
        <v>11</v>
      </c>
    </row>
    <row r="20" spans="1:8" ht="17.100000000000001" customHeight="1" thickBot="1" x14ac:dyDescent="0.25">
      <c r="B20" s="54" t="s">
        <v>154</v>
      </c>
      <c r="C20" s="40">
        <v>11</v>
      </c>
      <c r="D20" s="40">
        <v>11</v>
      </c>
      <c r="E20" s="40">
        <v>9</v>
      </c>
      <c r="F20" s="40">
        <v>21</v>
      </c>
      <c r="G20" s="40">
        <v>9</v>
      </c>
    </row>
    <row r="21" spans="1:8" ht="17.100000000000001" customHeight="1" thickBot="1" x14ac:dyDescent="0.25">
      <c r="B21" s="54" t="s">
        <v>51</v>
      </c>
      <c r="C21" s="40">
        <v>1</v>
      </c>
      <c r="D21" s="40">
        <v>9</v>
      </c>
      <c r="E21" s="40">
        <v>4</v>
      </c>
      <c r="F21" s="40">
        <v>0</v>
      </c>
      <c r="G21" s="40">
        <v>6</v>
      </c>
    </row>
    <row r="22" spans="1:8" ht="17.100000000000001" customHeight="1" thickBot="1" x14ac:dyDescent="0.25">
      <c r="B22" s="54" t="s">
        <v>11</v>
      </c>
      <c r="C22" s="40">
        <v>0</v>
      </c>
      <c r="D22" s="40">
        <v>0</v>
      </c>
      <c r="E22" s="40">
        <v>1</v>
      </c>
      <c r="F22" s="40">
        <v>6</v>
      </c>
      <c r="G22" s="40">
        <v>2</v>
      </c>
    </row>
    <row r="23" spans="1:8" ht="17.100000000000001" customHeight="1" thickBot="1" x14ac:dyDescent="0.25">
      <c r="B23" s="56" t="s">
        <v>22</v>
      </c>
      <c r="C23" s="57">
        <v>919</v>
      </c>
      <c r="D23" s="57">
        <v>1165</v>
      </c>
      <c r="E23" s="57">
        <v>642</v>
      </c>
      <c r="F23" s="57">
        <v>1002</v>
      </c>
      <c r="G23" s="57">
        <v>698</v>
      </c>
    </row>
    <row r="24" spans="1:8" ht="33" customHeight="1" x14ac:dyDescent="0.2">
      <c r="C24" s="18"/>
      <c r="G24" s="18"/>
      <c r="H24" s="13"/>
    </row>
    <row r="25" spans="1:8" ht="30.75" customHeight="1" x14ac:dyDescent="0.2">
      <c r="B25" s="58"/>
      <c r="C25" s="58"/>
      <c r="D25" s="58"/>
      <c r="E25" s="58"/>
      <c r="F25" s="63"/>
      <c r="G25" s="63"/>
    </row>
    <row r="26" spans="1:8" ht="15.75" customHeight="1" x14ac:dyDescent="0.2"/>
    <row r="27" spans="1:8" s="59" customFormat="1" ht="39" customHeight="1" x14ac:dyDescent="0.2">
      <c r="A27" s="12"/>
      <c r="C27" s="39" t="s">
        <v>258</v>
      </c>
    </row>
    <row r="28" spans="1:8" ht="17.100000000000001" customHeight="1" thickBot="1" x14ac:dyDescent="0.25">
      <c r="B28" s="54" t="s">
        <v>52</v>
      </c>
      <c r="C28" s="36">
        <f>+IF(C6&gt;0,(G6-C6)/C6,"-")</f>
        <v>-0.35802469135802467</v>
      </c>
    </row>
    <row r="29" spans="1:8" ht="17.100000000000001" customHeight="1" thickBot="1" x14ac:dyDescent="0.25">
      <c r="B29" s="54" t="s">
        <v>53</v>
      </c>
      <c r="C29" s="36">
        <f t="shared" ref="C29:C44" si="0">+IF(C7&gt;0,(G7-C7)/C7,"-")</f>
        <v>-0.5</v>
      </c>
    </row>
    <row r="30" spans="1:8" ht="17.100000000000001" customHeight="1" thickBot="1" x14ac:dyDescent="0.25">
      <c r="B30" s="54" t="s">
        <v>151</v>
      </c>
      <c r="C30" s="36">
        <f t="shared" si="0"/>
        <v>-0.22916666666666666</v>
      </c>
    </row>
    <row r="31" spans="1:8" ht="17.100000000000001" customHeight="1" thickBot="1" x14ac:dyDescent="0.25">
      <c r="B31" s="54" t="s">
        <v>47</v>
      </c>
      <c r="C31" s="36">
        <f t="shared" si="0"/>
        <v>-0.8</v>
      </c>
    </row>
    <row r="32" spans="1:8" ht="17.100000000000001" customHeight="1" thickBot="1" x14ac:dyDescent="0.25">
      <c r="B32" s="54" t="s">
        <v>8</v>
      </c>
      <c r="C32" s="36">
        <f t="shared" si="0"/>
        <v>-0.625</v>
      </c>
    </row>
    <row r="33" spans="2:7" ht="17.100000000000001" customHeight="1" thickBot="1" x14ac:dyDescent="0.25">
      <c r="B33" s="54" t="s">
        <v>9</v>
      </c>
      <c r="C33" s="36" t="str">
        <f t="shared" si="0"/>
        <v>-</v>
      </c>
    </row>
    <row r="34" spans="2:7" ht="17.100000000000001" customHeight="1" thickBot="1" x14ac:dyDescent="0.25">
      <c r="B34" s="54" t="s">
        <v>54</v>
      </c>
      <c r="C34" s="36">
        <f t="shared" si="0"/>
        <v>1.5</v>
      </c>
    </row>
    <row r="35" spans="2:7" ht="17.100000000000001" customHeight="1" thickBot="1" x14ac:dyDescent="0.25">
      <c r="B35" s="54" t="s">
        <v>49</v>
      </c>
      <c r="C35" s="36">
        <f t="shared" si="0"/>
        <v>2.8571428571428572</v>
      </c>
    </row>
    <row r="36" spans="2:7" ht="17.100000000000001" customHeight="1" thickBot="1" x14ac:dyDescent="0.25">
      <c r="B36" s="54" t="s">
        <v>26</v>
      </c>
      <c r="C36" s="36">
        <f t="shared" si="0"/>
        <v>-0.41935483870967744</v>
      </c>
    </row>
    <row r="37" spans="2:7" ht="17.100000000000001" customHeight="1" thickBot="1" x14ac:dyDescent="0.25">
      <c r="B37" s="54" t="s">
        <v>48</v>
      </c>
      <c r="C37" s="36">
        <f t="shared" si="0"/>
        <v>-7.3170731707317069E-2</v>
      </c>
    </row>
    <row r="38" spans="2:7" ht="17.100000000000001" customHeight="1" thickBot="1" x14ac:dyDescent="0.25">
      <c r="B38" s="54" t="s">
        <v>21</v>
      </c>
      <c r="C38" s="36">
        <f t="shared" si="0"/>
        <v>0.5</v>
      </c>
    </row>
    <row r="39" spans="2:7" ht="17.100000000000001" customHeight="1" thickBot="1" x14ac:dyDescent="0.25">
      <c r="B39" s="54" t="s">
        <v>10</v>
      </c>
      <c r="C39" s="36">
        <f t="shared" si="0"/>
        <v>0.15384615384615385</v>
      </c>
    </row>
    <row r="40" spans="2:7" ht="17.100000000000001" customHeight="1" thickBot="1" x14ac:dyDescent="0.25">
      <c r="B40" s="54" t="s">
        <v>152</v>
      </c>
      <c r="C40" s="36">
        <f t="shared" si="0"/>
        <v>0.18333333333333332</v>
      </c>
    </row>
    <row r="41" spans="2:7" ht="17.100000000000001" customHeight="1" thickBot="1" x14ac:dyDescent="0.25">
      <c r="B41" s="54" t="s">
        <v>153</v>
      </c>
      <c r="C41" s="36">
        <f t="shared" si="0"/>
        <v>0.1</v>
      </c>
    </row>
    <row r="42" spans="2:7" ht="17.100000000000001" customHeight="1" thickBot="1" x14ac:dyDescent="0.25">
      <c r="B42" s="54" t="s">
        <v>154</v>
      </c>
      <c r="C42" s="36">
        <f t="shared" si="0"/>
        <v>-0.18181818181818182</v>
      </c>
    </row>
    <row r="43" spans="2:7" ht="17.100000000000001" customHeight="1" thickBot="1" x14ac:dyDescent="0.25">
      <c r="B43" s="54" t="s">
        <v>51</v>
      </c>
      <c r="C43" s="36">
        <f t="shared" si="0"/>
        <v>5</v>
      </c>
    </row>
    <row r="44" spans="2:7" ht="17.100000000000001" customHeight="1" thickBot="1" x14ac:dyDescent="0.25">
      <c r="B44" s="54" t="s">
        <v>11</v>
      </c>
      <c r="C44" s="36" t="str">
        <f t="shared" si="0"/>
        <v>-</v>
      </c>
    </row>
    <row r="45" spans="2:7" ht="17.100000000000001" customHeight="1" thickBot="1" x14ac:dyDescent="0.25">
      <c r="B45" s="56" t="s">
        <v>22</v>
      </c>
      <c r="C45" s="64">
        <f t="shared" ref="C45" si="1">+(G23-C23)/C23</f>
        <v>-0.24047878128400435</v>
      </c>
    </row>
    <row r="47" spans="2:7" x14ac:dyDescent="0.2">
      <c r="B47" s="66" t="s">
        <v>123</v>
      </c>
      <c r="C47" s="66"/>
      <c r="D47" s="66"/>
      <c r="E47" s="66"/>
      <c r="F47" s="66"/>
      <c r="G47" s="66"/>
    </row>
    <row r="48" spans="2:7" x14ac:dyDescent="0.2">
      <c r="B48" s="66" t="s">
        <v>125</v>
      </c>
      <c r="C48" s="66"/>
      <c r="D48" s="66"/>
      <c r="E48" s="66"/>
      <c r="F48" s="66"/>
      <c r="G48" s="66"/>
    </row>
    <row r="53" spans="2:16" ht="39" customHeight="1" x14ac:dyDescent="0.2">
      <c r="C53" s="38" t="s">
        <v>237</v>
      </c>
      <c r="D53" s="38" t="s">
        <v>240</v>
      </c>
      <c r="E53" s="38" t="s">
        <v>242</v>
      </c>
      <c r="F53" s="60" t="s">
        <v>257</v>
      </c>
      <c r="G53" s="38" t="s">
        <v>258</v>
      </c>
      <c r="N53" s="111"/>
      <c r="O53" s="12">
        <v>2023</v>
      </c>
      <c r="P53" s="12">
        <v>2024</v>
      </c>
    </row>
    <row r="54" spans="2:16" ht="15" thickBot="1" x14ac:dyDescent="0.25">
      <c r="B54" s="54" t="s">
        <v>52</v>
      </c>
      <c r="C54" s="102">
        <f>+C6/$O54*100000</f>
        <v>0.92542957069664966</v>
      </c>
      <c r="D54" s="102">
        <f t="shared" ref="D54:F54" si="2">+D6/$O54*100000</f>
        <v>0.98255485283841815</v>
      </c>
      <c r="E54" s="102">
        <f t="shared" si="2"/>
        <v>1.1082304735503088</v>
      </c>
      <c r="F54" s="102">
        <f t="shared" si="2"/>
        <v>0.86830428855488118</v>
      </c>
      <c r="G54" s="102">
        <f>+G6/$P54*100000</f>
        <v>0.59094454758194581</v>
      </c>
      <c r="N54" s="110"/>
      <c r="O54" s="12">
        <v>8752692</v>
      </c>
      <c r="P54" s="12">
        <v>8799472</v>
      </c>
    </row>
    <row r="55" spans="2:16" ht="15" thickBot="1" x14ac:dyDescent="0.25">
      <c r="B55" s="54" t="s">
        <v>53</v>
      </c>
      <c r="C55" s="102">
        <f t="shared" ref="C55:F55" si="3">+C7/$O55*100000</f>
        <v>0.59644118456201467</v>
      </c>
      <c r="D55" s="102">
        <f t="shared" si="3"/>
        <v>0.3727757403512591</v>
      </c>
      <c r="E55" s="102">
        <f t="shared" si="3"/>
        <v>0.14911029614050367</v>
      </c>
      <c r="F55" s="102">
        <f t="shared" si="3"/>
        <v>0.3727757403512591</v>
      </c>
      <c r="G55" s="102">
        <f t="shared" ref="G55:G71" si="4">+G7/$P55*100000</f>
        <v>0.29699897386854529</v>
      </c>
      <c r="N55" s="110"/>
      <c r="O55" s="12">
        <v>1341289</v>
      </c>
      <c r="P55" s="12">
        <v>1346806</v>
      </c>
    </row>
    <row r="56" spans="2:16" ht="15" thickBot="1" x14ac:dyDescent="0.25">
      <c r="B56" s="54" t="s">
        <v>151</v>
      </c>
      <c r="C56" s="102">
        <f t="shared" ref="C56:F56" si="5">+C8/$O56*100000</f>
        <v>4.7710872114983198</v>
      </c>
      <c r="D56" s="102">
        <f t="shared" si="5"/>
        <v>2.2861459555096117</v>
      </c>
      <c r="E56" s="102">
        <f t="shared" si="5"/>
        <v>2.3855436057491599</v>
      </c>
      <c r="F56" s="102">
        <f t="shared" si="5"/>
        <v>4.17470131006103</v>
      </c>
      <c r="G56" s="102">
        <f t="shared" si="4"/>
        <v>3.6694408962163103</v>
      </c>
      <c r="N56" s="110"/>
      <c r="O56" s="12">
        <v>1006060</v>
      </c>
      <c r="P56" s="12">
        <v>1008328</v>
      </c>
    </row>
    <row r="57" spans="2:16" ht="15" thickBot="1" x14ac:dyDescent="0.25">
      <c r="B57" s="54" t="s">
        <v>47</v>
      </c>
      <c r="C57" s="102">
        <f t="shared" ref="C57:F57" si="6">+C9/$O57*100000</f>
        <v>1.2397657338669286</v>
      </c>
      <c r="D57" s="102">
        <f t="shared" si="6"/>
        <v>1.5703699295647762</v>
      </c>
      <c r="E57" s="102">
        <f t="shared" si="6"/>
        <v>0.3306041956978476</v>
      </c>
      <c r="F57" s="102">
        <f t="shared" si="6"/>
        <v>0</v>
      </c>
      <c r="G57" s="102">
        <f t="shared" si="4"/>
        <v>0.24309095004805101</v>
      </c>
      <c r="N57" s="110"/>
      <c r="O57" s="12">
        <v>1209906</v>
      </c>
      <c r="P57" s="12">
        <v>1234106</v>
      </c>
    </row>
    <row r="58" spans="2:16" ht="15" thickBot="1" x14ac:dyDescent="0.25">
      <c r="B58" s="54" t="s">
        <v>8</v>
      </c>
      <c r="C58" s="102">
        <f t="shared" ref="C58:F58" si="7">+C10/$O58*100000</f>
        <v>0.36149761230827071</v>
      </c>
      <c r="D58" s="102">
        <f t="shared" si="7"/>
        <v>0.72299522461654142</v>
      </c>
      <c r="E58" s="102">
        <f t="shared" si="7"/>
        <v>0.13556160461560152</v>
      </c>
      <c r="F58" s="102">
        <f t="shared" si="7"/>
        <v>0.90374403077067689</v>
      </c>
      <c r="G58" s="102">
        <f t="shared" si="4"/>
        <v>0.13389115363295795</v>
      </c>
      <c r="N58" s="110"/>
      <c r="O58" s="12">
        <v>2213016</v>
      </c>
      <c r="P58" s="12">
        <v>2240626</v>
      </c>
    </row>
    <row r="59" spans="2:16" ht="15" thickBot="1" x14ac:dyDescent="0.25">
      <c r="B59" s="54" t="s">
        <v>9</v>
      </c>
      <c r="C59" s="102">
        <f t="shared" ref="C59:F59" si="8">+C11/$O59*100000</f>
        <v>0</v>
      </c>
      <c r="D59" s="102">
        <f t="shared" si="8"/>
        <v>0</v>
      </c>
      <c r="E59" s="102">
        <f t="shared" si="8"/>
        <v>0.33991233660838865</v>
      </c>
      <c r="F59" s="102">
        <f t="shared" si="8"/>
        <v>0.67982467321677731</v>
      </c>
      <c r="G59" s="102">
        <f t="shared" si="4"/>
        <v>0.50761077759202977</v>
      </c>
      <c r="N59" s="110"/>
      <c r="O59" s="12">
        <v>588387</v>
      </c>
      <c r="P59" s="12">
        <v>591004</v>
      </c>
    </row>
    <row r="60" spans="2:16" ht="15" thickBot="1" x14ac:dyDescent="0.25">
      <c r="B60" s="54" t="s">
        <v>55</v>
      </c>
      <c r="C60" s="102">
        <f t="shared" ref="C60:F60" si="9">+C12/$O60*100000</f>
        <v>0.41951535069595502</v>
      </c>
      <c r="D60" s="102">
        <f t="shared" si="9"/>
        <v>0.37756381562635949</v>
      </c>
      <c r="E60" s="102">
        <f t="shared" si="9"/>
        <v>0.1258546052087865</v>
      </c>
      <c r="F60" s="102">
        <f t="shared" si="9"/>
        <v>0.50341842083514599</v>
      </c>
      <c r="G60" s="102">
        <f t="shared" si="4"/>
        <v>1.0464152116960759</v>
      </c>
      <c r="N60" s="110"/>
      <c r="O60" s="12">
        <v>2383703</v>
      </c>
      <c r="P60" s="12">
        <v>2389109</v>
      </c>
    </row>
    <row r="61" spans="2:16" ht="15" thickBot="1" x14ac:dyDescent="0.25">
      <c r="B61" s="54" t="s">
        <v>49</v>
      </c>
      <c r="C61" s="102">
        <f t="shared" ref="C61:F61" si="10">+C13/$O61*100000</f>
        <v>0.33587865375996961</v>
      </c>
      <c r="D61" s="102">
        <f t="shared" si="10"/>
        <v>2.0152719225598177</v>
      </c>
      <c r="E61" s="102">
        <f t="shared" si="10"/>
        <v>1.6793932687998478</v>
      </c>
      <c r="F61" s="102">
        <f t="shared" si="10"/>
        <v>1.2955319502170255</v>
      </c>
      <c r="G61" s="102">
        <f t="shared" si="4"/>
        <v>1.2835212978967365</v>
      </c>
      <c r="N61" s="110"/>
      <c r="O61" s="12">
        <v>2084086</v>
      </c>
      <c r="P61" s="12">
        <v>2103588</v>
      </c>
    </row>
    <row r="62" spans="2:16" ht="15" thickBot="1" x14ac:dyDescent="0.25">
      <c r="B62" s="54" t="s">
        <v>26</v>
      </c>
      <c r="C62" s="102">
        <f t="shared" ref="C62:F62" si="11">+C14/$O62*100000</f>
        <v>6.6692288991988455</v>
      </c>
      <c r="D62" s="102">
        <f t="shared" si="11"/>
        <v>8.8965235600318557</v>
      </c>
      <c r="E62" s="102">
        <f t="shared" si="11"/>
        <v>3.9863512395590814</v>
      </c>
      <c r="F62" s="102">
        <f t="shared" si="11"/>
        <v>7.3399483141087849</v>
      </c>
      <c r="G62" s="102">
        <f t="shared" si="4"/>
        <v>3.8040326475507809</v>
      </c>
      <c r="N62" s="110"/>
      <c r="O62" s="12">
        <v>7901963</v>
      </c>
      <c r="P62" s="12">
        <v>8044095</v>
      </c>
    </row>
    <row r="63" spans="2:16" ht="15" thickBot="1" x14ac:dyDescent="0.25">
      <c r="B63" s="54" t="s">
        <v>216</v>
      </c>
      <c r="C63" s="102">
        <f t="shared" ref="C63:F63" si="12">+C15/$O63*100000</f>
        <v>1.5720271193849156</v>
      </c>
      <c r="D63" s="102">
        <f t="shared" si="12"/>
        <v>1.380316495069682</v>
      </c>
      <c r="E63" s="102">
        <f t="shared" si="12"/>
        <v>1.1119216210283549</v>
      </c>
      <c r="F63" s="102">
        <f t="shared" si="12"/>
        <v>1.5528560569533922</v>
      </c>
      <c r="G63" s="102">
        <f t="shared" si="4"/>
        <v>1.42366540266409</v>
      </c>
      <c r="N63" s="110"/>
      <c r="O63" s="12">
        <v>5216195</v>
      </c>
      <c r="P63" s="12">
        <v>5338333</v>
      </c>
    </row>
    <row r="64" spans="2:16" ht="15" thickBot="1" x14ac:dyDescent="0.25">
      <c r="B64" s="54" t="s">
        <v>21</v>
      </c>
      <c r="C64" s="102">
        <f t="shared" ref="C64:F64" si="13">+C16/$O64*100000</f>
        <v>1.1381894819909968</v>
      </c>
      <c r="D64" s="102">
        <f t="shared" si="13"/>
        <v>2.3712280874812435</v>
      </c>
      <c r="E64" s="102">
        <f t="shared" si="13"/>
        <v>1.8021333464857452</v>
      </c>
      <c r="F64" s="102">
        <f t="shared" si="13"/>
        <v>1.5175859759879959</v>
      </c>
      <c r="G64" s="102">
        <f t="shared" si="4"/>
        <v>1.7107176460525191</v>
      </c>
      <c r="N64" s="110"/>
      <c r="O64" s="12">
        <v>1054306</v>
      </c>
      <c r="P64" s="12">
        <v>1052190</v>
      </c>
    </row>
    <row r="65" spans="2:16" ht="15" thickBot="1" x14ac:dyDescent="0.25">
      <c r="B65" s="54" t="s">
        <v>10</v>
      </c>
      <c r="C65" s="102">
        <f t="shared" ref="C65:F65" si="14">+C17/$O65*100000</f>
        <v>1.4447526583448913</v>
      </c>
      <c r="D65" s="102">
        <f t="shared" si="14"/>
        <v>0.9261234989390329</v>
      </c>
      <c r="E65" s="102">
        <f t="shared" si="14"/>
        <v>0.55567409936341983</v>
      </c>
      <c r="F65" s="102">
        <f t="shared" si="14"/>
        <v>1.7040672380478206</v>
      </c>
      <c r="G65" s="102">
        <f t="shared" si="4"/>
        <v>1.662894360016629</v>
      </c>
      <c r="N65" s="110"/>
      <c r="O65" s="12">
        <v>2699424</v>
      </c>
      <c r="P65" s="12">
        <v>2706125</v>
      </c>
    </row>
    <row r="66" spans="2:16" ht="15" thickBot="1" x14ac:dyDescent="0.25">
      <c r="B66" s="54" t="s">
        <v>152</v>
      </c>
      <c r="C66" s="102">
        <f t="shared" ref="C66:F66" si="15">+C18/$O66*100000</f>
        <v>0.87312058974057105</v>
      </c>
      <c r="D66" s="102">
        <f t="shared" si="15"/>
        <v>1.484305002558971</v>
      </c>
      <c r="E66" s="102">
        <f t="shared" si="15"/>
        <v>0.68394446196344738</v>
      </c>
      <c r="F66" s="102">
        <f t="shared" si="15"/>
        <v>0.78580853076651402</v>
      </c>
      <c r="G66" s="102">
        <f t="shared" si="4"/>
        <v>1.0095140298989618</v>
      </c>
      <c r="N66" s="110"/>
      <c r="O66" s="12">
        <v>6871903</v>
      </c>
      <c r="P66" s="12">
        <v>7033087</v>
      </c>
    </row>
    <row r="67" spans="2:16" ht="15" thickBot="1" x14ac:dyDescent="0.25">
      <c r="B67" s="54" t="s">
        <v>153</v>
      </c>
      <c r="C67" s="102">
        <f t="shared" ref="C67:F67" si="16">+C19/$O67*100000</f>
        <v>0.64445779188137853</v>
      </c>
      <c r="D67" s="102">
        <f t="shared" si="16"/>
        <v>1.1600240253864813</v>
      </c>
      <c r="E67" s="102">
        <f t="shared" si="16"/>
        <v>0.25778311675255144</v>
      </c>
      <c r="F67" s="102">
        <f t="shared" si="16"/>
        <v>0.77334935025765428</v>
      </c>
      <c r="G67" s="102">
        <f t="shared" si="4"/>
        <v>0.69951815917344939</v>
      </c>
      <c r="N67" s="110"/>
      <c r="O67" s="12">
        <v>1551692</v>
      </c>
      <c r="P67" s="12">
        <v>1572511</v>
      </c>
    </row>
    <row r="68" spans="2:16" ht="15" thickBot="1" x14ac:dyDescent="0.25">
      <c r="B68" s="54" t="s">
        <v>154</v>
      </c>
      <c r="C68" s="102">
        <f t="shared" ref="C68:F68" si="17">+C20/$O68*100000</f>
        <v>1.6365272890925457</v>
      </c>
      <c r="D68" s="102">
        <f t="shared" si="17"/>
        <v>1.6365272890925457</v>
      </c>
      <c r="E68" s="102">
        <f t="shared" si="17"/>
        <v>1.3389768728939009</v>
      </c>
      <c r="F68" s="102">
        <f t="shared" si="17"/>
        <v>3.1242793700857687</v>
      </c>
      <c r="G68" s="102">
        <f t="shared" si="4"/>
        <v>1.3251254083962891</v>
      </c>
      <c r="N68" s="110"/>
      <c r="O68" s="12">
        <v>672155</v>
      </c>
      <c r="P68" s="12">
        <v>679181</v>
      </c>
    </row>
    <row r="69" spans="2:16" ht="15" thickBot="1" x14ac:dyDescent="0.25">
      <c r="B69" s="54" t="s">
        <v>51</v>
      </c>
      <c r="C69" s="102">
        <f t="shared" ref="C69:F69" si="18">+C21/$O69*100000</f>
        <v>4.5120204737441015E-2</v>
      </c>
      <c r="D69" s="102">
        <f t="shared" si="18"/>
        <v>0.40608184263696917</v>
      </c>
      <c r="E69" s="102">
        <f t="shared" si="18"/>
        <v>0.18048081894976406</v>
      </c>
      <c r="F69" s="102">
        <f t="shared" si="18"/>
        <v>0</v>
      </c>
      <c r="G69" s="102">
        <f t="shared" si="4"/>
        <v>0.26906746597641895</v>
      </c>
      <c r="N69" s="110"/>
      <c r="O69" s="12">
        <v>2216302</v>
      </c>
      <c r="P69" s="12">
        <v>2229924</v>
      </c>
    </row>
    <row r="70" spans="2:16" ht="15" thickBot="1" x14ac:dyDescent="0.25">
      <c r="B70" s="54" t="s">
        <v>11</v>
      </c>
      <c r="C70" s="102">
        <f t="shared" ref="C70:F70" si="19">+C22/$O70*100000</f>
        <v>0</v>
      </c>
      <c r="D70" s="102">
        <f t="shared" si="19"/>
        <v>0</v>
      </c>
      <c r="E70" s="102">
        <f t="shared" si="19"/>
        <v>0.31028726394896394</v>
      </c>
      <c r="F70" s="102">
        <f t="shared" si="19"/>
        <v>1.8617235836937838</v>
      </c>
      <c r="G70" s="102">
        <f t="shared" si="4"/>
        <v>0.6166767904439765</v>
      </c>
      <c r="N70" s="110"/>
      <c r="O70" s="12">
        <v>322282</v>
      </c>
      <c r="P70" s="12">
        <v>324319</v>
      </c>
    </row>
    <row r="71" spans="2:16" ht="15" thickBot="1" x14ac:dyDescent="0.25">
      <c r="B71" s="56" t="s">
        <v>22</v>
      </c>
      <c r="C71" s="103">
        <f t="shared" ref="C71:F71" si="20">+C23/$O71*100000</f>
        <v>1.9111845702894901</v>
      </c>
      <c r="D71" s="103">
        <f t="shared" si="20"/>
        <v>2.4227747817053928</v>
      </c>
      <c r="E71" s="103">
        <f t="shared" si="20"/>
        <v>1.3351256736951604</v>
      </c>
      <c r="F71" s="103">
        <f t="shared" si="20"/>
        <v>2.0837942757672132</v>
      </c>
      <c r="G71" s="103">
        <f t="shared" si="4"/>
        <v>1.4334767001711384</v>
      </c>
      <c r="N71" s="110"/>
      <c r="O71" s="12">
        <v>48085361</v>
      </c>
      <c r="P71" s="12">
        <v>48692804</v>
      </c>
    </row>
    <row r="72" spans="2:16" ht="13.5" thickBot="1" x14ac:dyDescent="0.25">
      <c r="C72" s="102"/>
      <c r="D72" s="102"/>
      <c r="E72" s="102"/>
      <c r="F72" s="102"/>
      <c r="G72" s="102"/>
    </row>
    <row r="73" spans="2:16" ht="13.5" thickBot="1" x14ac:dyDescent="0.25">
      <c r="C73" s="102"/>
      <c r="D73" s="102"/>
      <c r="E73" s="102"/>
      <c r="F73" s="102"/>
      <c r="G73" s="102"/>
    </row>
    <row r="74" spans="2:16"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2" width="12.28515625" style="12" customWidth="1"/>
    <col min="13" max="13" width="17" style="12" customWidth="1"/>
    <col min="14" max="14" width="14.5703125" style="12" hidden="1" customWidth="1"/>
    <col min="15" max="15" width="0.140625" style="12" hidden="1" customWidth="1"/>
    <col min="16" max="16" width="12.28515625" style="12" hidden="1" customWidth="1"/>
    <col min="17" max="61" width="12.28515625" style="12" customWidth="1"/>
    <col min="62" max="16384" width="11.42578125" style="12"/>
  </cols>
  <sheetData>
    <row r="1" spans="1:7" ht="15" x14ac:dyDescent="0.2">
      <c r="C1" s="52"/>
      <c r="D1" s="52"/>
    </row>
    <row r="2" spans="1:7" ht="40.5" customHeight="1" x14ac:dyDescent="0.2">
      <c r="B2" s="10"/>
      <c r="C2" s="20"/>
      <c r="D2" s="52"/>
    </row>
    <row r="3" spans="1:7" ht="34.5" customHeight="1" x14ac:dyDescent="0.2">
      <c r="B3" s="53"/>
      <c r="C3" s="11"/>
    </row>
    <row r="4" spans="1:7" ht="27.75" customHeight="1" x14ac:dyDescent="0.2"/>
    <row r="5" spans="1:7" ht="39" customHeight="1" x14ac:dyDescent="0.2">
      <c r="C5" s="38" t="s">
        <v>237</v>
      </c>
      <c r="D5" s="38" t="s">
        <v>240</v>
      </c>
      <c r="E5" s="38" t="s">
        <v>242</v>
      </c>
      <c r="F5" s="60" t="s">
        <v>257</v>
      </c>
      <c r="G5" s="38" t="s">
        <v>258</v>
      </c>
    </row>
    <row r="6" spans="1:7" ht="17.100000000000001" customHeight="1" thickBot="1" x14ac:dyDescent="0.25">
      <c r="B6" s="54" t="s">
        <v>52</v>
      </c>
      <c r="C6" s="40">
        <v>1621</v>
      </c>
      <c r="D6" s="40">
        <v>1475</v>
      </c>
      <c r="E6" s="40">
        <v>1289</v>
      </c>
      <c r="F6" s="40">
        <v>1925</v>
      </c>
      <c r="G6" s="40">
        <v>1920</v>
      </c>
    </row>
    <row r="7" spans="1:7" ht="17.100000000000001" customHeight="1" thickBot="1" x14ac:dyDescent="0.25">
      <c r="B7" s="54" t="s">
        <v>53</v>
      </c>
      <c r="C7" s="40">
        <v>239</v>
      </c>
      <c r="D7" s="40">
        <v>198</v>
      </c>
      <c r="E7" s="40">
        <v>149</v>
      </c>
      <c r="F7" s="40">
        <v>208</v>
      </c>
      <c r="G7" s="40">
        <v>250</v>
      </c>
    </row>
    <row r="8" spans="1:7" ht="17.100000000000001" customHeight="1" thickBot="1" x14ac:dyDescent="0.25">
      <c r="B8" s="54" t="s">
        <v>151</v>
      </c>
      <c r="C8" s="40">
        <v>202</v>
      </c>
      <c r="D8" s="40">
        <v>125</v>
      </c>
      <c r="E8" s="40">
        <v>175</v>
      </c>
      <c r="F8" s="40">
        <v>236</v>
      </c>
      <c r="G8" s="40">
        <v>212</v>
      </c>
    </row>
    <row r="9" spans="1:7" ht="17.100000000000001" customHeight="1" thickBot="1" x14ac:dyDescent="0.25">
      <c r="B9" s="54" t="s">
        <v>47</v>
      </c>
      <c r="C9" s="40">
        <v>251</v>
      </c>
      <c r="D9" s="40">
        <v>267</v>
      </c>
      <c r="E9" s="40">
        <v>230</v>
      </c>
      <c r="F9" s="40">
        <v>254</v>
      </c>
      <c r="G9" s="40">
        <v>304</v>
      </c>
    </row>
    <row r="10" spans="1:7" ht="17.100000000000001" customHeight="1" thickBot="1" x14ac:dyDescent="0.25">
      <c r="B10" s="54" t="s">
        <v>8</v>
      </c>
      <c r="C10" s="40">
        <v>544</v>
      </c>
      <c r="D10" s="40">
        <v>573</v>
      </c>
      <c r="E10" s="40">
        <v>539</v>
      </c>
      <c r="F10" s="40">
        <v>539</v>
      </c>
      <c r="G10" s="40">
        <v>608</v>
      </c>
    </row>
    <row r="11" spans="1:7" ht="17.100000000000001" customHeight="1" thickBot="1" x14ac:dyDescent="0.25">
      <c r="A11" s="67"/>
      <c r="B11" s="54" t="s">
        <v>9</v>
      </c>
      <c r="C11" s="40">
        <v>50</v>
      </c>
      <c r="D11" s="40">
        <v>73</v>
      </c>
      <c r="E11" s="40">
        <v>123</v>
      </c>
      <c r="F11" s="40">
        <v>103</v>
      </c>
      <c r="G11" s="40">
        <v>94</v>
      </c>
    </row>
    <row r="12" spans="1:7" ht="17.100000000000001" customHeight="1" thickBot="1" x14ac:dyDescent="0.25">
      <c r="A12" s="67"/>
      <c r="B12" s="54" t="s">
        <v>54</v>
      </c>
      <c r="C12" s="40">
        <v>269</v>
      </c>
      <c r="D12" s="40">
        <v>337</v>
      </c>
      <c r="E12" s="40">
        <v>276</v>
      </c>
      <c r="F12" s="40">
        <v>379</v>
      </c>
      <c r="G12" s="40">
        <v>410</v>
      </c>
    </row>
    <row r="13" spans="1:7" ht="17.100000000000001" customHeight="1" thickBot="1" x14ac:dyDescent="0.25">
      <c r="A13" s="67"/>
      <c r="B13" s="54" t="s">
        <v>49</v>
      </c>
      <c r="C13" s="40">
        <v>223</v>
      </c>
      <c r="D13" s="40">
        <v>396</v>
      </c>
      <c r="E13" s="40">
        <v>376</v>
      </c>
      <c r="F13" s="40">
        <v>330</v>
      </c>
      <c r="G13" s="40">
        <v>399</v>
      </c>
    </row>
    <row r="14" spans="1:7" ht="17.100000000000001" customHeight="1" thickBot="1" x14ac:dyDescent="0.25">
      <c r="A14" s="67"/>
      <c r="B14" s="54" t="s">
        <v>26</v>
      </c>
      <c r="C14" s="40">
        <v>2335</v>
      </c>
      <c r="D14" s="40">
        <v>4074</v>
      </c>
      <c r="E14" s="40">
        <v>2598</v>
      </c>
      <c r="F14" s="40">
        <v>3068</v>
      </c>
      <c r="G14" s="40">
        <v>3416</v>
      </c>
    </row>
    <row r="15" spans="1:7" ht="17.100000000000001" customHeight="1" thickBot="1" x14ac:dyDescent="0.25">
      <c r="A15" s="67"/>
      <c r="B15" s="54" t="s">
        <v>48</v>
      </c>
      <c r="C15" s="40">
        <v>1241</v>
      </c>
      <c r="D15" s="40">
        <v>1450</v>
      </c>
      <c r="E15" s="40">
        <v>1175</v>
      </c>
      <c r="F15" s="40">
        <v>1612</v>
      </c>
      <c r="G15" s="40">
        <v>1567</v>
      </c>
    </row>
    <row r="16" spans="1:7" ht="17.100000000000001" customHeight="1" thickBot="1" x14ac:dyDescent="0.25">
      <c r="B16" s="54" t="s">
        <v>21</v>
      </c>
      <c r="C16" s="40">
        <v>105</v>
      </c>
      <c r="D16" s="40">
        <v>221</v>
      </c>
      <c r="E16" s="40">
        <v>153</v>
      </c>
      <c r="F16" s="40">
        <v>160</v>
      </c>
      <c r="G16" s="40">
        <v>167</v>
      </c>
    </row>
    <row r="17" spans="1:17" ht="17.100000000000001" customHeight="1" thickBot="1" x14ac:dyDescent="0.25">
      <c r="B17" s="54" t="s">
        <v>10</v>
      </c>
      <c r="C17" s="40">
        <v>339</v>
      </c>
      <c r="D17" s="40">
        <v>550</v>
      </c>
      <c r="E17" s="40">
        <v>379</v>
      </c>
      <c r="F17" s="40">
        <v>561</v>
      </c>
      <c r="G17" s="40">
        <v>607</v>
      </c>
    </row>
    <row r="18" spans="1:17" ht="17.100000000000001" customHeight="1" thickBot="1" x14ac:dyDescent="0.25">
      <c r="B18" s="54" t="s">
        <v>152</v>
      </c>
      <c r="C18" s="40">
        <v>1191</v>
      </c>
      <c r="D18" s="40">
        <v>1416</v>
      </c>
      <c r="E18" s="40">
        <v>1243</v>
      </c>
      <c r="F18" s="40">
        <v>1496</v>
      </c>
      <c r="G18" s="40">
        <v>2195</v>
      </c>
    </row>
    <row r="19" spans="1:17" ht="17.100000000000001" customHeight="1" thickBot="1" x14ac:dyDescent="0.25">
      <c r="B19" s="54" t="s">
        <v>153</v>
      </c>
      <c r="C19" s="40">
        <v>359</v>
      </c>
      <c r="D19" s="40">
        <v>371</v>
      </c>
      <c r="E19" s="40">
        <v>343</v>
      </c>
      <c r="F19" s="40">
        <v>522</v>
      </c>
      <c r="G19" s="40">
        <v>536</v>
      </c>
    </row>
    <row r="20" spans="1:17" ht="17.100000000000001" customHeight="1" thickBot="1" x14ac:dyDescent="0.25">
      <c r="B20" s="54" t="s">
        <v>154</v>
      </c>
      <c r="C20" s="40">
        <v>107</v>
      </c>
      <c r="D20" s="40">
        <v>108</v>
      </c>
      <c r="E20" s="40">
        <v>100</v>
      </c>
      <c r="F20" s="40">
        <v>126</v>
      </c>
      <c r="G20" s="40">
        <v>105</v>
      </c>
    </row>
    <row r="21" spans="1:17" ht="17.100000000000001" customHeight="1" thickBot="1" x14ac:dyDescent="0.25">
      <c r="B21" s="54" t="s">
        <v>51</v>
      </c>
      <c r="C21" s="40">
        <v>207</v>
      </c>
      <c r="D21" s="40">
        <v>307</v>
      </c>
      <c r="E21" s="40">
        <v>151</v>
      </c>
      <c r="F21" s="40">
        <v>219</v>
      </c>
      <c r="G21" s="40">
        <v>323</v>
      </c>
      <c r="H21" s="18"/>
      <c r="I21" s="18"/>
      <c r="J21" s="18"/>
      <c r="K21" s="18"/>
      <c r="L21" s="18"/>
      <c r="M21" s="18"/>
      <c r="N21" s="18"/>
      <c r="O21" s="18"/>
      <c r="P21" s="18"/>
      <c r="Q21" s="18"/>
    </row>
    <row r="22" spans="1:17" ht="17.100000000000001" customHeight="1" thickBot="1" x14ac:dyDescent="0.25">
      <c r="B22" s="54" t="s">
        <v>11</v>
      </c>
      <c r="C22" s="40">
        <v>33</v>
      </c>
      <c r="D22" s="40">
        <v>65</v>
      </c>
      <c r="E22" s="40">
        <v>31</v>
      </c>
      <c r="F22" s="40">
        <v>53</v>
      </c>
      <c r="G22" s="40">
        <v>35</v>
      </c>
      <c r="K22" s="18"/>
    </row>
    <row r="23" spans="1:17" ht="17.100000000000001" customHeight="1" thickBot="1" x14ac:dyDescent="0.25">
      <c r="B23" s="56" t="s">
        <v>22</v>
      </c>
      <c r="C23" s="57">
        <v>9316</v>
      </c>
      <c r="D23" s="57">
        <v>12006</v>
      </c>
      <c r="E23" s="57">
        <v>9330</v>
      </c>
      <c r="F23" s="57">
        <v>11791</v>
      </c>
      <c r="G23" s="57">
        <v>13148</v>
      </c>
      <c r="K23" s="18"/>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259</v>
      </c>
      <c r="K27" s="18"/>
    </row>
    <row r="28" spans="1:17" ht="17.100000000000001" customHeight="1" thickBot="1" x14ac:dyDescent="0.25">
      <c r="B28" s="54" t="s">
        <v>52</v>
      </c>
      <c r="C28" s="36">
        <f t="shared" ref="C28:C45" si="0">+(G6-C6)/C6</f>
        <v>0.18445404071560764</v>
      </c>
      <c r="K28" s="18"/>
    </row>
    <row r="29" spans="1:17" ht="17.100000000000001" customHeight="1" thickBot="1" x14ac:dyDescent="0.25">
      <c r="B29" s="54" t="s">
        <v>53</v>
      </c>
      <c r="C29" s="36">
        <f t="shared" si="0"/>
        <v>4.6025104602510462E-2</v>
      </c>
      <c r="K29" s="18"/>
    </row>
    <row r="30" spans="1:17" ht="17.100000000000001" customHeight="1" thickBot="1" x14ac:dyDescent="0.25">
      <c r="B30" s="54" t="s">
        <v>151</v>
      </c>
      <c r="C30" s="36">
        <f t="shared" si="0"/>
        <v>4.9504950495049507E-2</v>
      </c>
      <c r="K30" s="18"/>
    </row>
    <row r="31" spans="1:17" ht="17.100000000000001" customHeight="1" thickBot="1" x14ac:dyDescent="0.25">
      <c r="B31" s="54" t="s">
        <v>47</v>
      </c>
      <c r="C31" s="36">
        <f t="shared" si="0"/>
        <v>0.21115537848605578</v>
      </c>
      <c r="K31" s="18"/>
    </row>
    <row r="32" spans="1:17" ht="17.100000000000001" customHeight="1" thickBot="1" x14ac:dyDescent="0.25">
      <c r="B32" s="54" t="s">
        <v>8</v>
      </c>
      <c r="C32" s="36">
        <f t="shared" si="0"/>
        <v>0.11764705882352941</v>
      </c>
      <c r="K32" s="18"/>
    </row>
    <row r="33" spans="2:17" ht="17.100000000000001" customHeight="1" thickBot="1" x14ac:dyDescent="0.25">
      <c r="B33" s="54" t="s">
        <v>9</v>
      </c>
      <c r="C33" s="36">
        <f t="shared" si="0"/>
        <v>0.88</v>
      </c>
      <c r="K33" s="18"/>
    </row>
    <row r="34" spans="2:17" ht="17.100000000000001" customHeight="1" thickBot="1" x14ac:dyDescent="0.25">
      <c r="B34" s="54" t="s">
        <v>54</v>
      </c>
      <c r="C34" s="36">
        <f t="shared" si="0"/>
        <v>0.52416356877323422</v>
      </c>
      <c r="K34" s="18"/>
    </row>
    <row r="35" spans="2:17" ht="17.100000000000001" customHeight="1" thickBot="1" x14ac:dyDescent="0.25">
      <c r="B35" s="54" t="s">
        <v>49</v>
      </c>
      <c r="C35" s="36">
        <f t="shared" si="0"/>
        <v>0.78923766816143492</v>
      </c>
      <c r="K35" s="18"/>
    </row>
    <row r="36" spans="2:17" ht="17.100000000000001" customHeight="1" thickBot="1" x14ac:dyDescent="0.25">
      <c r="B36" s="54" t="s">
        <v>26</v>
      </c>
      <c r="C36" s="36">
        <f t="shared" si="0"/>
        <v>0.46295503211991434</v>
      </c>
      <c r="K36" s="18"/>
    </row>
    <row r="37" spans="2:17" ht="17.100000000000001" customHeight="1" thickBot="1" x14ac:dyDescent="0.25">
      <c r="B37" s="54" t="s">
        <v>48</v>
      </c>
      <c r="C37" s="36">
        <f t="shared" si="0"/>
        <v>0.26269137792103142</v>
      </c>
      <c r="K37" s="18"/>
    </row>
    <row r="38" spans="2:17" ht="17.100000000000001" customHeight="1" thickBot="1" x14ac:dyDescent="0.25">
      <c r="B38" s="54" t="s">
        <v>21</v>
      </c>
      <c r="C38" s="36">
        <f t="shared" si="0"/>
        <v>0.59047619047619049</v>
      </c>
      <c r="F38" s="18"/>
      <c r="G38" s="18"/>
      <c r="H38" s="18"/>
      <c r="I38" s="18"/>
      <c r="J38" s="18"/>
      <c r="K38" s="18"/>
      <c r="L38" s="18"/>
      <c r="M38" s="18"/>
      <c r="N38" s="18"/>
      <c r="O38" s="18"/>
      <c r="P38" s="18"/>
      <c r="Q38" s="18"/>
    </row>
    <row r="39" spans="2:17" ht="17.100000000000001" customHeight="1" thickBot="1" x14ac:dyDescent="0.25">
      <c r="B39" s="54" t="s">
        <v>10</v>
      </c>
      <c r="C39" s="36">
        <f t="shared" si="0"/>
        <v>0.79056047197640122</v>
      </c>
      <c r="K39" s="18"/>
    </row>
    <row r="40" spans="2:17" ht="17.100000000000001" customHeight="1" thickBot="1" x14ac:dyDescent="0.25">
      <c r="B40" s="54" t="s">
        <v>152</v>
      </c>
      <c r="C40" s="36">
        <f t="shared" si="0"/>
        <v>0.84298908480268686</v>
      </c>
      <c r="K40" s="18"/>
    </row>
    <row r="41" spans="2:17" ht="17.100000000000001" customHeight="1" thickBot="1" x14ac:dyDescent="0.25">
      <c r="B41" s="54" t="s">
        <v>153</v>
      </c>
      <c r="C41" s="36">
        <f t="shared" si="0"/>
        <v>0.49303621169916434</v>
      </c>
    </row>
    <row r="42" spans="2:17" ht="17.100000000000001" customHeight="1" thickBot="1" x14ac:dyDescent="0.25">
      <c r="B42" s="54" t="s">
        <v>154</v>
      </c>
      <c r="C42" s="36">
        <f t="shared" si="0"/>
        <v>-1.8691588785046728E-2</v>
      </c>
    </row>
    <row r="43" spans="2:17" ht="17.100000000000001" customHeight="1" thickBot="1" x14ac:dyDescent="0.25">
      <c r="B43" s="54" t="s">
        <v>51</v>
      </c>
      <c r="C43" s="36">
        <f t="shared" si="0"/>
        <v>0.56038647342995174</v>
      </c>
    </row>
    <row r="44" spans="2:17" ht="17.100000000000001" customHeight="1" thickBot="1" x14ac:dyDescent="0.25">
      <c r="B44" s="54" t="s">
        <v>11</v>
      </c>
      <c r="C44" s="36">
        <f t="shared" si="0"/>
        <v>6.0606060606060608E-2</v>
      </c>
    </row>
    <row r="45" spans="2:17" ht="17.100000000000001" customHeight="1" thickBot="1" x14ac:dyDescent="0.25">
      <c r="B45" s="56" t="s">
        <v>22</v>
      </c>
      <c r="C45" s="64">
        <f t="shared" si="0"/>
        <v>0.41133533705452985</v>
      </c>
    </row>
    <row r="47" spans="2:17" x14ac:dyDescent="0.2">
      <c r="B47" s="66" t="s">
        <v>123</v>
      </c>
      <c r="C47" s="66"/>
      <c r="D47" s="66"/>
      <c r="E47" s="66"/>
      <c r="F47" s="66"/>
      <c r="G47" s="66"/>
      <c r="H47" s="66"/>
      <c r="I47" s="66"/>
      <c r="J47" s="66"/>
    </row>
    <row r="48" spans="2:17" x14ac:dyDescent="0.2">
      <c r="B48" s="66" t="s">
        <v>125</v>
      </c>
      <c r="C48" s="66"/>
      <c r="D48" s="66"/>
      <c r="E48" s="66"/>
      <c r="F48" s="66"/>
      <c r="G48" s="66"/>
      <c r="H48" s="66"/>
      <c r="I48" s="66"/>
      <c r="J48" s="66"/>
    </row>
    <row r="53" spans="2:16" ht="39" customHeight="1" x14ac:dyDescent="0.2">
      <c r="C53" s="38" t="s">
        <v>237</v>
      </c>
      <c r="D53" s="38" t="s">
        <v>240</v>
      </c>
      <c r="E53" s="38" t="s">
        <v>242</v>
      </c>
      <c r="F53" s="60" t="s">
        <v>257</v>
      </c>
      <c r="G53" s="38" t="s">
        <v>258</v>
      </c>
      <c r="N53" s="110"/>
      <c r="O53" s="12">
        <v>2023</v>
      </c>
      <c r="P53" s="12">
        <v>2024</v>
      </c>
    </row>
    <row r="54" spans="2:16" ht="15" thickBot="1" x14ac:dyDescent="0.25">
      <c r="B54" s="54" t="s">
        <v>52</v>
      </c>
      <c r="C54" s="102">
        <f>+C6/$O54*100000</f>
        <v>18.520016470361345</v>
      </c>
      <c r="D54" s="102">
        <f t="shared" ref="D54:F54" si="1">+D6/$O54*100000</f>
        <v>16.851958231821705</v>
      </c>
      <c r="E54" s="102">
        <f t="shared" si="1"/>
        <v>14.726897736147921</v>
      </c>
      <c r="F54" s="102">
        <f t="shared" si="1"/>
        <v>21.993233624580874</v>
      </c>
      <c r="G54" s="102">
        <f>+G6/$P54*100000</f>
        <v>21.819490987641078</v>
      </c>
      <c r="N54" s="110"/>
      <c r="O54" s="12">
        <v>8752692</v>
      </c>
      <c r="P54" s="12">
        <v>8799472</v>
      </c>
    </row>
    <row r="55" spans="2:16" ht="15" thickBot="1" x14ac:dyDescent="0.25">
      <c r="B55" s="54" t="s">
        <v>53</v>
      </c>
      <c r="C55" s="102">
        <f t="shared" ref="C55:F55" si="2">+C7/$O55*100000</f>
        <v>17.818680388790188</v>
      </c>
      <c r="D55" s="102">
        <f t="shared" si="2"/>
        <v>14.761919317909863</v>
      </c>
      <c r="E55" s="102">
        <f t="shared" si="2"/>
        <v>11.108717062467523</v>
      </c>
      <c r="F55" s="102">
        <f t="shared" si="2"/>
        <v>15.507470798612379</v>
      </c>
      <c r="G55" s="102">
        <f t="shared" ref="G55:G71" si="3">+G7/$P55*100000</f>
        <v>18.562435866784082</v>
      </c>
      <c r="N55" s="110"/>
      <c r="O55" s="12">
        <v>1341289</v>
      </c>
      <c r="P55" s="12">
        <v>1346806</v>
      </c>
    </row>
    <row r="56" spans="2:16" ht="15" thickBot="1" x14ac:dyDescent="0.25">
      <c r="B56" s="54" t="s">
        <v>151</v>
      </c>
      <c r="C56" s="102">
        <f t="shared" ref="C56:F56" si="4">+C8/$O56*100000</f>
        <v>20.078325348388763</v>
      </c>
      <c r="D56" s="102">
        <f t="shared" si="4"/>
        <v>12.424706279943543</v>
      </c>
      <c r="E56" s="102">
        <f t="shared" si="4"/>
        <v>17.39458879192096</v>
      </c>
      <c r="F56" s="102">
        <f t="shared" si="4"/>
        <v>23.457845456533406</v>
      </c>
      <c r="G56" s="102">
        <f t="shared" si="3"/>
        <v>21.024904594536697</v>
      </c>
      <c r="N56" s="110"/>
      <c r="O56" s="12">
        <v>1006060</v>
      </c>
      <c r="P56" s="12">
        <v>1008328</v>
      </c>
    </row>
    <row r="57" spans="2:16" ht="15" thickBot="1" x14ac:dyDescent="0.25">
      <c r="B57" s="54" t="s">
        <v>47</v>
      </c>
      <c r="C57" s="102">
        <f t="shared" ref="C57:F57" si="5">+C9/$O57*100000</f>
        <v>20.745413280039937</v>
      </c>
      <c r="D57" s="102">
        <f t="shared" si="5"/>
        <v>22.067830062831327</v>
      </c>
      <c r="E57" s="102">
        <f t="shared" si="5"/>
        <v>19.009741252626238</v>
      </c>
      <c r="F57" s="102">
        <f t="shared" si="5"/>
        <v>20.993366426813324</v>
      </c>
      <c r="G57" s="102">
        <f t="shared" si="3"/>
        <v>24.633216271535833</v>
      </c>
      <c r="N57" s="110"/>
      <c r="O57" s="12">
        <v>1209906</v>
      </c>
      <c r="P57" s="12">
        <v>1234106</v>
      </c>
    </row>
    <row r="58" spans="2:16" ht="15" thickBot="1" x14ac:dyDescent="0.25">
      <c r="B58" s="54" t="s">
        <v>8</v>
      </c>
      <c r="C58" s="102">
        <f t="shared" ref="C58:F58" si="6">+C10/$O58*100000</f>
        <v>24.581837636962408</v>
      </c>
      <c r="D58" s="102">
        <f t="shared" si="6"/>
        <v>25.892266481579892</v>
      </c>
      <c r="E58" s="102">
        <f t="shared" si="6"/>
        <v>24.355901629269738</v>
      </c>
      <c r="F58" s="102">
        <f t="shared" si="6"/>
        <v>24.355901629269738</v>
      </c>
      <c r="G58" s="102">
        <f t="shared" si="3"/>
        <v>27.135273802946141</v>
      </c>
      <c r="N58" s="110"/>
      <c r="O58" s="12">
        <v>2213016</v>
      </c>
      <c r="P58" s="12">
        <v>2240626</v>
      </c>
    </row>
    <row r="59" spans="2:16" ht="15" thickBot="1" x14ac:dyDescent="0.25">
      <c r="B59" s="54" t="s">
        <v>9</v>
      </c>
      <c r="C59" s="102">
        <f t="shared" ref="C59:F59" si="7">+C11/$O59*100000</f>
        <v>8.4978084152097164</v>
      </c>
      <c r="D59" s="102">
        <f t="shared" si="7"/>
        <v>12.406800286206186</v>
      </c>
      <c r="E59" s="102">
        <f t="shared" si="7"/>
        <v>20.904608701415903</v>
      </c>
      <c r="F59" s="102">
        <f t="shared" si="7"/>
        <v>17.505485335332018</v>
      </c>
      <c r="G59" s="102">
        <f t="shared" si="3"/>
        <v>15.905137697883601</v>
      </c>
      <c r="N59" s="110"/>
      <c r="O59" s="12">
        <v>588387</v>
      </c>
      <c r="P59" s="12">
        <v>591004</v>
      </c>
    </row>
    <row r="60" spans="2:16" ht="15" thickBot="1" x14ac:dyDescent="0.25">
      <c r="B60" s="54" t="s">
        <v>55</v>
      </c>
      <c r="C60" s="102">
        <f t="shared" ref="C60:F60" si="8">+C12/$O60*100000</f>
        <v>11.284962933721189</v>
      </c>
      <c r="D60" s="102">
        <f t="shared" si="8"/>
        <v>14.137667318453683</v>
      </c>
      <c r="E60" s="102">
        <f t="shared" si="8"/>
        <v>11.578623679208357</v>
      </c>
      <c r="F60" s="102">
        <f t="shared" si="8"/>
        <v>15.899631791376693</v>
      </c>
      <c r="G60" s="102">
        <f t="shared" si="3"/>
        <v>17.161209471815642</v>
      </c>
      <c r="N60" s="110"/>
      <c r="O60" s="12">
        <v>2383703</v>
      </c>
      <c r="P60" s="12">
        <v>2389109</v>
      </c>
    </row>
    <row r="61" spans="2:16" ht="15" thickBot="1" x14ac:dyDescent="0.25">
      <c r="B61" s="54" t="s">
        <v>49</v>
      </c>
      <c r="C61" s="102">
        <f t="shared" ref="C61:F61" si="9">+C13/$O61*100000</f>
        <v>10.700134255496174</v>
      </c>
      <c r="D61" s="102">
        <f t="shared" si="9"/>
        <v>19.001135269849708</v>
      </c>
      <c r="E61" s="102">
        <f t="shared" si="9"/>
        <v>18.041481973392653</v>
      </c>
      <c r="F61" s="102">
        <f t="shared" si="9"/>
        <v>15.834279391541424</v>
      </c>
      <c r="G61" s="102">
        <f t="shared" si="3"/>
        <v>18.967592513362881</v>
      </c>
      <c r="N61" s="110"/>
      <c r="O61" s="12">
        <v>2084086</v>
      </c>
      <c r="P61" s="12">
        <v>2103588</v>
      </c>
    </row>
    <row r="62" spans="2:16" ht="15" thickBot="1" x14ac:dyDescent="0.25">
      <c r="B62" s="54" t="s">
        <v>26</v>
      </c>
      <c r="C62" s="102">
        <f t="shared" ref="C62:F62" si="10">+C14/$O62*100000</f>
        <v>29.549619505937955</v>
      </c>
      <c r="D62" s="102">
        <f t="shared" si="10"/>
        <v>51.556809364964117</v>
      </c>
      <c r="E62" s="102">
        <f t="shared" si="10"/>
        <v>32.877906413887281</v>
      </c>
      <c r="F62" s="102">
        <f t="shared" si="10"/>
        <v>38.825795564975436</v>
      </c>
      <c r="G62" s="102">
        <f t="shared" si="3"/>
        <v>42.465933085076692</v>
      </c>
      <c r="N62" s="110"/>
      <c r="O62" s="12">
        <v>7901963</v>
      </c>
      <c r="P62" s="12">
        <v>8044095</v>
      </c>
    </row>
    <row r="63" spans="2:16" ht="15" thickBot="1" x14ac:dyDescent="0.25">
      <c r="B63" s="54" t="s">
        <v>216</v>
      </c>
      <c r="C63" s="102">
        <f t="shared" ref="C63:F63" si="11">+C15/$O63*100000</f>
        <v>23.791288477520492</v>
      </c>
      <c r="D63" s="102">
        <f t="shared" si="11"/>
        <v>27.798040525708874</v>
      </c>
      <c r="E63" s="102">
        <f t="shared" si="11"/>
        <v>22.525998357039949</v>
      </c>
      <c r="F63" s="102">
        <f t="shared" si="11"/>
        <v>30.903752639615661</v>
      </c>
      <c r="G63" s="102">
        <f t="shared" si="3"/>
        <v>29.353732710192489</v>
      </c>
      <c r="N63" s="110"/>
      <c r="O63" s="12">
        <v>5216195</v>
      </c>
      <c r="P63" s="12">
        <v>5338333</v>
      </c>
    </row>
    <row r="64" spans="2:16" ht="15" thickBot="1" x14ac:dyDescent="0.25">
      <c r="B64" s="54" t="s">
        <v>21</v>
      </c>
      <c r="C64" s="102">
        <f t="shared" ref="C64:F64" si="12">+C16/$O64*100000</f>
        <v>9.9591579674212234</v>
      </c>
      <c r="D64" s="102">
        <f t="shared" si="12"/>
        <v>20.961656293334194</v>
      </c>
      <c r="E64" s="102">
        <f t="shared" si="12"/>
        <v>14.511915895385211</v>
      </c>
      <c r="F64" s="102">
        <f t="shared" si="12"/>
        <v>15.175859759879959</v>
      </c>
      <c r="G64" s="102">
        <f t="shared" si="3"/>
        <v>15.871658160598372</v>
      </c>
      <c r="N64" s="110"/>
      <c r="O64" s="12">
        <v>1054306</v>
      </c>
      <c r="P64" s="12">
        <v>1052190</v>
      </c>
    </row>
    <row r="65" spans="2:16" ht="15" thickBot="1" x14ac:dyDescent="0.25">
      <c r="B65" s="54" t="s">
        <v>10</v>
      </c>
      <c r="C65" s="102">
        <f t="shared" ref="C65:F65" si="13">+C17/$O65*100000</f>
        <v>12.558234645613286</v>
      </c>
      <c r="D65" s="102">
        <f t="shared" si="13"/>
        <v>20.374716976658725</v>
      </c>
      <c r="E65" s="102">
        <f t="shared" si="13"/>
        <v>14.040032243915741</v>
      </c>
      <c r="F65" s="102">
        <f t="shared" si="13"/>
        <v>20.782211316191898</v>
      </c>
      <c r="G65" s="102">
        <f t="shared" si="3"/>
        <v>22.430597256224306</v>
      </c>
      <c r="N65" s="110"/>
      <c r="O65" s="12">
        <v>2699424</v>
      </c>
      <c r="P65" s="12">
        <v>2706125</v>
      </c>
    </row>
    <row r="66" spans="2:16" ht="15" thickBot="1" x14ac:dyDescent="0.25">
      <c r="B66" s="54" t="s">
        <v>152</v>
      </c>
      <c r="C66" s="102">
        <f t="shared" ref="C66:F66" si="14">+C18/$O66*100000</f>
        <v>17.331443706350338</v>
      </c>
      <c r="D66" s="102">
        <f t="shared" si="14"/>
        <v>20.605645917877478</v>
      </c>
      <c r="E66" s="102">
        <f t="shared" si="14"/>
        <v>18.088148217458833</v>
      </c>
      <c r="F66" s="102">
        <f t="shared" si="14"/>
        <v>21.769806704198238</v>
      </c>
      <c r="G66" s="102">
        <f t="shared" si="3"/>
        <v>31.209623882087627</v>
      </c>
      <c r="N66" s="110"/>
      <c r="O66" s="12">
        <v>6871903</v>
      </c>
      <c r="P66" s="12">
        <v>7033087</v>
      </c>
    </row>
    <row r="67" spans="2:16" ht="15" thickBot="1" x14ac:dyDescent="0.25">
      <c r="B67" s="54" t="s">
        <v>153</v>
      </c>
      <c r="C67" s="102">
        <f t="shared" ref="C67:F67" si="15">+C19/$O67*100000</f>
        <v>23.136034728541489</v>
      </c>
      <c r="D67" s="102">
        <f t="shared" si="15"/>
        <v>23.909384078799143</v>
      </c>
      <c r="E67" s="102">
        <f t="shared" si="15"/>
        <v>22.104902261531283</v>
      </c>
      <c r="F67" s="102">
        <f t="shared" si="15"/>
        <v>33.640696736207957</v>
      </c>
      <c r="G67" s="102">
        <f t="shared" si="3"/>
        <v>34.085612119724438</v>
      </c>
      <c r="N67" s="110"/>
      <c r="O67" s="12">
        <v>1551692</v>
      </c>
      <c r="P67" s="12">
        <v>1572511</v>
      </c>
    </row>
    <row r="68" spans="2:16" ht="15" thickBot="1" x14ac:dyDescent="0.25">
      <c r="B68" s="54" t="s">
        <v>154</v>
      </c>
      <c r="C68" s="102">
        <f t="shared" ref="C68:F68" si="16">+C20/$O68*100000</f>
        <v>15.918947266627489</v>
      </c>
      <c r="D68" s="102">
        <f t="shared" si="16"/>
        <v>16.067722474726814</v>
      </c>
      <c r="E68" s="102">
        <f t="shared" si="16"/>
        <v>14.877520809932234</v>
      </c>
      <c r="F68" s="102">
        <f t="shared" si="16"/>
        <v>18.745676220514614</v>
      </c>
      <c r="G68" s="102">
        <f t="shared" si="3"/>
        <v>15.459796431290039</v>
      </c>
      <c r="N68" s="110"/>
      <c r="O68" s="12">
        <v>672155</v>
      </c>
      <c r="P68" s="12">
        <v>679181</v>
      </c>
    </row>
    <row r="69" spans="2:16" ht="15" thickBot="1" x14ac:dyDescent="0.25">
      <c r="B69" s="54" t="s">
        <v>51</v>
      </c>
      <c r="C69" s="102">
        <f t="shared" ref="C69:F69" si="17">+C21/$O69*100000</f>
        <v>9.3398823806502911</v>
      </c>
      <c r="D69" s="102">
        <f t="shared" si="17"/>
        <v>13.851902854394391</v>
      </c>
      <c r="E69" s="102">
        <f t="shared" si="17"/>
        <v>6.8131509153535932</v>
      </c>
      <c r="F69" s="102">
        <f t="shared" si="17"/>
        <v>9.8813248374995819</v>
      </c>
      <c r="G69" s="102">
        <f t="shared" si="3"/>
        <v>14.484798585063887</v>
      </c>
      <c r="N69" s="110"/>
      <c r="O69" s="12">
        <v>2216302</v>
      </c>
      <c r="P69" s="12">
        <v>2229924</v>
      </c>
    </row>
    <row r="70" spans="2:16" ht="15" thickBot="1" x14ac:dyDescent="0.25">
      <c r="B70" s="54" t="s">
        <v>11</v>
      </c>
      <c r="C70" s="102">
        <f t="shared" ref="C70:F70" si="18">+C22/$O70*100000</f>
        <v>10.239479710315811</v>
      </c>
      <c r="D70" s="102">
        <f t="shared" si="18"/>
        <v>20.168672156682657</v>
      </c>
      <c r="E70" s="102">
        <f t="shared" si="18"/>
        <v>9.6189051824178833</v>
      </c>
      <c r="F70" s="102">
        <f t="shared" si="18"/>
        <v>16.445224989295088</v>
      </c>
      <c r="G70" s="102">
        <f t="shared" si="3"/>
        <v>10.791843832769588</v>
      </c>
      <c r="N70" s="110"/>
      <c r="O70" s="12">
        <v>322282</v>
      </c>
      <c r="P70" s="12">
        <v>324319</v>
      </c>
    </row>
    <row r="71" spans="2:16" ht="15" thickBot="1" x14ac:dyDescent="0.25">
      <c r="B71" s="56" t="s">
        <v>22</v>
      </c>
      <c r="C71" s="103">
        <f t="shared" ref="C71:F71" si="19">+C23/$O71*100000</f>
        <v>19.373879713620116</v>
      </c>
      <c r="D71" s="103">
        <f t="shared" si="19"/>
        <v>24.968097879102956</v>
      </c>
      <c r="E71" s="103">
        <f t="shared" si="19"/>
        <v>19.402994603700698</v>
      </c>
      <c r="F71" s="103">
        <f t="shared" si="19"/>
        <v>24.520976352865482</v>
      </c>
      <c r="G71" s="103">
        <f t="shared" si="3"/>
        <v>27.001936466833989</v>
      </c>
      <c r="N71" s="110"/>
      <c r="O71" s="12">
        <v>48085361</v>
      </c>
      <c r="P71" s="12">
        <v>48692804</v>
      </c>
    </row>
    <row r="72" spans="2:16" ht="13.5" thickBot="1" x14ac:dyDescent="0.25">
      <c r="C72" s="102"/>
      <c r="D72" s="102"/>
      <c r="E72" s="102"/>
      <c r="F72" s="102"/>
      <c r="G72" s="102"/>
    </row>
    <row r="73" spans="2:16" ht="13.5" thickBot="1" x14ac:dyDescent="0.25">
      <c r="C73" s="102"/>
      <c r="D73" s="102"/>
      <c r="E73" s="102"/>
      <c r="F73" s="102"/>
      <c r="G73" s="102"/>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2" width="12.28515625" style="12" customWidth="1"/>
    <col min="13" max="13" width="12.140625" style="12" customWidth="1"/>
    <col min="14" max="14" width="13.85546875" style="12" hidden="1" customWidth="1"/>
    <col min="15" max="15" width="0.28515625" style="12" hidden="1" customWidth="1"/>
    <col min="16" max="16" width="0.140625" style="12" hidden="1" customWidth="1"/>
    <col min="17" max="47" width="12.28515625" style="12" customWidth="1"/>
    <col min="48" max="16384" width="11.42578125" style="12"/>
  </cols>
  <sheetData>
    <row r="2" spans="1:7" ht="40.5" customHeight="1" x14ac:dyDescent="0.2">
      <c r="B2" s="10"/>
      <c r="C2" s="11"/>
      <c r="D2" s="11"/>
    </row>
    <row r="3" spans="1:7" ht="27.95" customHeight="1" x14ac:dyDescent="0.2">
      <c r="B3" s="10"/>
    </row>
    <row r="5" spans="1:7" ht="39" customHeight="1" x14ac:dyDescent="0.2">
      <c r="C5" s="38" t="s">
        <v>237</v>
      </c>
      <c r="D5" s="38" t="s">
        <v>241</v>
      </c>
      <c r="E5" s="38" t="s">
        <v>242</v>
      </c>
      <c r="F5" s="60" t="s">
        <v>257</v>
      </c>
      <c r="G5" s="38" t="s">
        <v>258</v>
      </c>
    </row>
    <row r="6" spans="1:7" ht="17.100000000000001" customHeight="1" thickBot="1" x14ac:dyDescent="0.25">
      <c r="B6" s="54" t="s">
        <v>52</v>
      </c>
      <c r="C6" s="40">
        <v>5355</v>
      </c>
      <c r="D6" s="40">
        <v>5336</v>
      </c>
      <c r="E6" s="40">
        <v>6103</v>
      </c>
      <c r="F6" s="40">
        <v>7139</v>
      </c>
      <c r="G6" s="40">
        <v>6671</v>
      </c>
    </row>
    <row r="7" spans="1:7" ht="17.100000000000001" customHeight="1" thickBot="1" x14ac:dyDescent="0.25">
      <c r="B7" s="54" t="s">
        <v>53</v>
      </c>
      <c r="C7" s="40">
        <v>607</v>
      </c>
      <c r="D7" s="40">
        <v>731</v>
      </c>
      <c r="E7" s="40">
        <v>595</v>
      </c>
      <c r="F7" s="40">
        <v>699</v>
      </c>
      <c r="G7" s="40">
        <v>714</v>
      </c>
    </row>
    <row r="8" spans="1:7" ht="17.100000000000001" customHeight="1" thickBot="1" x14ac:dyDescent="0.25">
      <c r="B8" s="54" t="s">
        <v>151</v>
      </c>
      <c r="C8" s="40">
        <v>574</v>
      </c>
      <c r="D8" s="40">
        <v>446</v>
      </c>
      <c r="E8" s="40">
        <v>678</v>
      </c>
      <c r="F8" s="40">
        <v>620</v>
      </c>
      <c r="G8" s="40">
        <v>602</v>
      </c>
    </row>
    <row r="9" spans="1:7" ht="17.100000000000001" customHeight="1" thickBot="1" x14ac:dyDescent="0.25">
      <c r="B9" s="54" t="s">
        <v>47</v>
      </c>
      <c r="C9" s="40">
        <v>457</v>
      </c>
      <c r="D9" s="40">
        <v>659</v>
      </c>
      <c r="E9" s="40">
        <v>721</v>
      </c>
      <c r="F9" s="40">
        <v>587</v>
      </c>
      <c r="G9" s="40">
        <v>594</v>
      </c>
    </row>
    <row r="10" spans="1:7" ht="17.100000000000001" customHeight="1" thickBot="1" x14ac:dyDescent="0.25">
      <c r="B10" s="54" t="s">
        <v>8</v>
      </c>
      <c r="C10" s="40">
        <v>2532</v>
      </c>
      <c r="D10" s="40">
        <v>2623</v>
      </c>
      <c r="E10" s="40">
        <v>2488</v>
      </c>
      <c r="F10" s="40">
        <v>2533</v>
      </c>
      <c r="G10" s="40">
        <v>2567</v>
      </c>
    </row>
    <row r="11" spans="1:7" ht="17.100000000000001" customHeight="1" thickBot="1" x14ac:dyDescent="0.25">
      <c r="A11" s="67"/>
      <c r="B11" s="54" t="s">
        <v>9</v>
      </c>
      <c r="C11" s="40">
        <v>255</v>
      </c>
      <c r="D11" s="40">
        <v>240</v>
      </c>
      <c r="E11" s="40">
        <v>378</v>
      </c>
      <c r="F11" s="40">
        <v>334</v>
      </c>
      <c r="G11" s="40">
        <v>352</v>
      </c>
    </row>
    <row r="12" spans="1:7" ht="17.100000000000001" customHeight="1" thickBot="1" x14ac:dyDescent="0.25">
      <c r="A12" s="67"/>
      <c r="B12" s="54" t="s">
        <v>54</v>
      </c>
      <c r="C12" s="40">
        <v>1104</v>
      </c>
      <c r="D12" s="40">
        <v>1274</v>
      </c>
      <c r="E12" s="40">
        <v>1129</v>
      </c>
      <c r="F12" s="40">
        <v>1445</v>
      </c>
      <c r="G12" s="40">
        <v>1753</v>
      </c>
    </row>
    <row r="13" spans="1:7" s="67" customFormat="1" ht="17.100000000000001" customHeight="1" thickBot="1" x14ac:dyDescent="0.25">
      <c r="B13" s="54" t="s">
        <v>49</v>
      </c>
      <c r="C13" s="40">
        <v>851</v>
      </c>
      <c r="D13" s="40">
        <v>1014</v>
      </c>
      <c r="E13" s="40">
        <v>1189</v>
      </c>
      <c r="F13" s="40">
        <v>1156</v>
      </c>
      <c r="G13" s="40">
        <v>1219</v>
      </c>
    </row>
    <row r="14" spans="1:7" ht="17.100000000000001" customHeight="1" thickBot="1" x14ac:dyDescent="0.25">
      <c r="A14" s="67"/>
      <c r="B14" s="54" t="s">
        <v>26</v>
      </c>
      <c r="C14" s="40">
        <v>6413</v>
      </c>
      <c r="D14" s="40">
        <v>7160</v>
      </c>
      <c r="E14" s="40">
        <v>6545</v>
      </c>
      <c r="F14" s="40">
        <v>7429</v>
      </c>
      <c r="G14" s="40">
        <v>8216</v>
      </c>
    </row>
    <row r="15" spans="1:7" ht="17.100000000000001" customHeight="1" thickBot="1" x14ac:dyDescent="0.25">
      <c r="A15" s="67"/>
      <c r="B15" s="54" t="s">
        <v>48</v>
      </c>
      <c r="C15" s="40">
        <v>4347</v>
      </c>
      <c r="D15" s="40">
        <v>4517</v>
      </c>
      <c r="E15" s="40">
        <v>4268</v>
      </c>
      <c r="F15" s="40">
        <v>4458</v>
      </c>
      <c r="G15" s="40">
        <v>5688</v>
      </c>
    </row>
    <row r="16" spans="1:7" ht="17.100000000000001" customHeight="1" thickBot="1" x14ac:dyDescent="0.25">
      <c r="B16" s="54" t="s">
        <v>21</v>
      </c>
      <c r="C16" s="40">
        <v>371</v>
      </c>
      <c r="D16" s="40">
        <v>458</v>
      </c>
      <c r="E16" s="40">
        <v>364</v>
      </c>
      <c r="F16" s="40">
        <v>523</v>
      </c>
      <c r="G16" s="40">
        <v>475</v>
      </c>
    </row>
    <row r="17" spans="2:18" ht="17.100000000000001" customHeight="1" thickBot="1" x14ac:dyDescent="0.25">
      <c r="B17" s="54" t="s">
        <v>10</v>
      </c>
      <c r="C17" s="40">
        <v>1214</v>
      </c>
      <c r="D17" s="40">
        <v>1720</v>
      </c>
      <c r="E17" s="40">
        <v>1284</v>
      </c>
      <c r="F17" s="40">
        <v>1529</v>
      </c>
      <c r="G17" s="40">
        <v>1736</v>
      </c>
    </row>
    <row r="18" spans="2:18" ht="17.100000000000001" customHeight="1" thickBot="1" x14ac:dyDescent="0.25">
      <c r="B18" s="54" t="s">
        <v>152</v>
      </c>
      <c r="C18" s="40">
        <v>5739</v>
      </c>
      <c r="D18" s="40">
        <v>5230</v>
      </c>
      <c r="E18" s="40">
        <v>7076</v>
      </c>
      <c r="F18" s="40">
        <v>5689</v>
      </c>
      <c r="G18" s="40">
        <v>5850</v>
      </c>
    </row>
    <row r="19" spans="2:18" ht="17.100000000000001" customHeight="1" thickBot="1" x14ac:dyDescent="0.25">
      <c r="B19" s="54" t="s">
        <v>153</v>
      </c>
      <c r="C19" s="40">
        <v>1366</v>
      </c>
      <c r="D19" s="40">
        <v>848</v>
      </c>
      <c r="E19" s="40">
        <v>897</v>
      </c>
      <c r="F19" s="40">
        <v>1857</v>
      </c>
      <c r="G19" s="40">
        <v>1490</v>
      </c>
    </row>
    <row r="20" spans="2:18" ht="17.100000000000001" customHeight="1" thickBot="1" x14ac:dyDescent="0.25">
      <c r="B20" s="54" t="s">
        <v>154</v>
      </c>
      <c r="C20" s="40">
        <v>375</v>
      </c>
      <c r="D20" s="40">
        <v>293</v>
      </c>
      <c r="E20" s="40">
        <v>264</v>
      </c>
      <c r="F20" s="40">
        <v>326</v>
      </c>
      <c r="G20" s="40">
        <v>376</v>
      </c>
    </row>
    <row r="21" spans="2:18" ht="17.100000000000001" customHeight="1" thickBot="1" x14ac:dyDescent="0.25">
      <c r="B21" s="54" t="s">
        <v>51</v>
      </c>
      <c r="C21" s="40">
        <v>1382</v>
      </c>
      <c r="D21" s="40">
        <v>1330</v>
      </c>
      <c r="E21" s="40">
        <v>1306</v>
      </c>
      <c r="F21" s="40">
        <v>1420</v>
      </c>
      <c r="G21" s="40">
        <v>1429</v>
      </c>
    </row>
    <row r="22" spans="2:18" ht="17.100000000000001" customHeight="1" thickBot="1" x14ac:dyDescent="0.25">
      <c r="B22" s="54" t="s">
        <v>11</v>
      </c>
      <c r="C22" s="40">
        <v>137</v>
      </c>
      <c r="D22" s="40">
        <v>135</v>
      </c>
      <c r="E22" s="40">
        <v>128</v>
      </c>
      <c r="F22" s="40">
        <v>134</v>
      </c>
      <c r="G22" s="40">
        <v>151</v>
      </c>
    </row>
    <row r="23" spans="2:18" ht="17.100000000000001" customHeight="1" thickBot="1" x14ac:dyDescent="0.25">
      <c r="B23" s="56" t="s">
        <v>22</v>
      </c>
      <c r="C23" s="57">
        <v>33079</v>
      </c>
      <c r="D23" s="57">
        <v>34014</v>
      </c>
      <c r="E23" s="57">
        <v>35413</v>
      </c>
      <c r="F23" s="57">
        <v>37878</v>
      </c>
      <c r="G23" s="57">
        <v>39883</v>
      </c>
    </row>
    <row r="24" spans="2:18" x14ac:dyDescent="0.2">
      <c r="C24" s="18"/>
      <c r="G24" s="18"/>
      <c r="K24" s="105"/>
    </row>
    <row r="26" spans="2:18" ht="28.5" customHeight="1" x14ac:dyDescent="0.2">
      <c r="B26" s="125"/>
      <c r="C26" s="125"/>
      <c r="D26" s="125"/>
      <c r="E26" s="125"/>
      <c r="F26" s="126"/>
      <c r="G26" s="126"/>
      <c r="H26" s="126"/>
      <c r="I26" s="126"/>
      <c r="J26" s="126"/>
      <c r="K26" s="126"/>
      <c r="L26" s="126"/>
      <c r="M26" s="126"/>
      <c r="N26" s="126"/>
      <c r="O26" s="126"/>
      <c r="P26" s="126"/>
      <c r="Q26" s="126"/>
      <c r="R26" s="126"/>
    </row>
    <row r="27" spans="2:18" ht="9" customHeight="1" x14ac:dyDescent="0.2">
      <c r="B27" s="101"/>
      <c r="C27" s="101"/>
      <c r="D27" s="101"/>
      <c r="E27" s="101"/>
      <c r="F27"/>
      <c r="G27"/>
      <c r="H27"/>
      <c r="I27"/>
      <c r="J27"/>
      <c r="K27"/>
      <c r="L27"/>
      <c r="M27"/>
      <c r="N27"/>
      <c r="O27"/>
      <c r="P27"/>
      <c r="Q27"/>
      <c r="R27"/>
    </row>
    <row r="28" spans="2:18" ht="39" customHeight="1" x14ac:dyDescent="0.2">
      <c r="C28" s="39" t="s">
        <v>259</v>
      </c>
    </row>
    <row r="29" spans="2:18" ht="17.100000000000001" customHeight="1" thickBot="1" x14ac:dyDescent="0.25">
      <c r="B29" s="54" t="s">
        <v>52</v>
      </c>
      <c r="C29" s="36">
        <f t="shared" ref="C29:C46" si="0">+(G6-C6)/C6</f>
        <v>0.24575163398692809</v>
      </c>
    </row>
    <row r="30" spans="2:18" ht="17.100000000000001" customHeight="1" thickBot="1" x14ac:dyDescent="0.25">
      <c r="B30" s="54" t="s">
        <v>53</v>
      </c>
      <c r="C30" s="36">
        <f t="shared" si="0"/>
        <v>0.17627677100494235</v>
      </c>
    </row>
    <row r="31" spans="2:18" ht="17.100000000000001" customHeight="1" thickBot="1" x14ac:dyDescent="0.25">
      <c r="B31" s="54" t="s">
        <v>151</v>
      </c>
      <c r="C31" s="36">
        <f t="shared" si="0"/>
        <v>4.878048780487805E-2</v>
      </c>
    </row>
    <row r="32" spans="2:18" ht="17.100000000000001" customHeight="1" thickBot="1" x14ac:dyDescent="0.25">
      <c r="B32" s="54" t="s">
        <v>47</v>
      </c>
      <c r="C32" s="36">
        <f t="shared" si="0"/>
        <v>0.29978118161925604</v>
      </c>
    </row>
    <row r="33" spans="2:3" ht="17.100000000000001" customHeight="1" thickBot="1" x14ac:dyDescent="0.25">
      <c r="B33" s="54" t="s">
        <v>8</v>
      </c>
      <c r="C33" s="36">
        <f t="shared" si="0"/>
        <v>1.3823064770932069E-2</v>
      </c>
    </row>
    <row r="34" spans="2:3" ht="17.100000000000001" customHeight="1" thickBot="1" x14ac:dyDescent="0.25">
      <c r="B34" s="54" t="s">
        <v>9</v>
      </c>
      <c r="C34" s="36">
        <f t="shared" si="0"/>
        <v>0.38039215686274508</v>
      </c>
    </row>
    <row r="35" spans="2:3" ht="17.100000000000001" customHeight="1" thickBot="1" x14ac:dyDescent="0.25">
      <c r="B35" s="54" t="s">
        <v>54</v>
      </c>
      <c r="C35" s="36">
        <f t="shared" si="0"/>
        <v>0.58786231884057971</v>
      </c>
    </row>
    <row r="36" spans="2:3" ht="17.100000000000001" customHeight="1" thickBot="1" x14ac:dyDescent="0.25">
      <c r="B36" s="54" t="s">
        <v>49</v>
      </c>
      <c r="C36" s="36">
        <f t="shared" si="0"/>
        <v>0.43243243243243246</v>
      </c>
    </row>
    <row r="37" spans="2:3" ht="17.100000000000001" customHeight="1" thickBot="1" x14ac:dyDescent="0.25">
      <c r="B37" s="54" t="s">
        <v>26</v>
      </c>
      <c r="C37" s="36">
        <f t="shared" si="0"/>
        <v>0.28114766879775455</v>
      </c>
    </row>
    <row r="38" spans="2:3" ht="17.100000000000001" customHeight="1" thickBot="1" x14ac:dyDescent="0.25">
      <c r="B38" s="54" t="s">
        <v>48</v>
      </c>
      <c r="C38" s="36">
        <f t="shared" si="0"/>
        <v>0.30848861283643891</v>
      </c>
    </row>
    <row r="39" spans="2:3" ht="17.100000000000001" customHeight="1" thickBot="1" x14ac:dyDescent="0.25">
      <c r="B39" s="54" t="s">
        <v>21</v>
      </c>
      <c r="C39" s="36">
        <f t="shared" si="0"/>
        <v>0.28032345013477089</v>
      </c>
    </row>
    <row r="40" spans="2:3" ht="17.100000000000001" customHeight="1" thickBot="1" x14ac:dyDescent="0.25">
      <c r="B40" s="54" t="s">
        <v>10</v>
      </c>
      <c r="C40" s="36">
        <f t="shared" si="0"/>
        <v>0.42998352553542007</v>
      </c>
    </row>
    <row r="41" spans="2:3" ht="17.100000000000001" customHeight="1" thickBot="1" x14ac:dyDescent="0.25">
      <c r="B41" s="54" t="s">
        <v>152</v>
      </c>
      <c r="C41" s="36">
        <f t="shared" si="0"/>
        <v>1.934134866701516E-2</v>
      </c>
    </row>
    <row r="42" spans="2:3" ht="17.100000000000001" customHeight="1" thickBot="1" x14ac:dyDescent="0.25">
      <c r="B42" s="54" t="s">
        <v>153</v>
      </c>
      <c r="C42" s="36">
        <f t="shared" si="0"/>
        <v>9.0775988286969256E-2</v>
      </c>
    </row>
    <row r="43" spans="2:3" ht="17.100000000000001" customHeight="1" thickBot="1" x14ac:dyDescent="0.25">
      <c r="B43" s="54" t="s">
        <v>154</v>
      </c>
      <c r="C43" s="36">
        <f t="shared" si="0"/>
        <v>2.6666666666666666E-3</v>
      </c>
    </row>
    <row r="44" spans="2:3" ht="17.100000000000001" customHeight="1" thickBot="1" x14ac:dyDescent="0.25">
      <c r="B44" s="54" t="s">
        <v>51</v>
      </c>
      <c r="C44" s="36">
        <f t="shared" si="0"/>
        <v>3.4008683068017367E-2</v>
      </c>
    </row>
    <row r="45" spans="2:3" ht="17.100000000000001" customHeight="1" thickBot="1" x14ac:dyDescent="0.25">
      <c r="B45" s="54" t="s">
        <v>11</v>
      </c>
      <c r="C45" s="36">
        <f t="shared" si="0"/>
        <v>0.10218978102189781</v>
      </c>
    </row>
    <row r="46" spans="2:3" ht="17.100000000000001" customHeight="1" thickBot="1" x14ac:dyDescent="0.25">
      <c r="B46" s="56" t="s">
        <v>22</v>
      </c>
      <c r="C46" s="64">
        <f t="shared" si="0"/>
        <v>0.20568941019982467</v>
      </c>
    </row>
    <row r="52" spans="2:16" ht="39" customHeight="1" x14ac:dyDescent="0.2">
      <c r="C52" s="38" t="s">
        <v>237</v>
      </c>
      <c r="D52" s="38" t="s">
        <v>240</v>
      </c>
      <c r="E52" s="38" t="s">
        <v>242</v>
      </c>
      <c r="F52" s="60" t="s">
        <v>257</v>
      </c>
      <c r="G52" s="38" t="s">
        <v>258</v>
      </c>
      <c r="N52" s="110"/>
      <c r="O52" s="12">
        <v>2023</v>
      </c>
      <c r="P52" s="12">
        <v>2024</v>
      </c>
    </row>
    <row r="53" spans="2:16" ht="15" thickBot="1" x14ac:dyDescent="0.25">
      <c r="B53" s="54" t="s">
        <v>52</v>
      </c>
      <c r="C53" s="102">
        <f>+C6/$O53*100000</f>
        <v>61.181177173834065</v>
      </c>
      <c r="D53" s="102">
        <f t="shared" ref="D53:F53" si="1">+D6/$O53*100000</f>
        <v>60.964101101695334</v>
      </c>
      <c r="E53" s="102">
        <f t="shared" si="1"/>
        <v>69.727119382242634</v>
      </c>
      <c r="F53" s="102">
        <f t="shared" si="1"/>
        <v>81.563477842017065</v>
      </c>
      <c r="G53" s="102">
        <f>+G6/$P53*100000</f>
        <v>75.811366863830017</v>
      </c>
      <c r="N53" s="110"/>
      <c r="O53" s="12">
        <v>8752692</v>
      </c>
      <c r="P53" s="12">
        <v>8799472</v>
      </c>
    </row>
    <row r="54" spans="2:16" ht="15" thickBot="1" x14ac:dyDescent="0.25">
      <c r="B54" s="54" t="s">
        <v>53</v>
      </c>
      <c r="C54" s="102">
        <f t="shared" ref="C54:F54" si="2">+C7/$O54*100000</f>
        <v>45.254974878642862</v>
      </c>
      <c r="D54" s="102">
        <f t="shared" si="2"/>
        <v>54.49981323935409</v>
      </c>
      <c r="E54" s="102">
        <f t="shared" si="2"/>
        <v>44.360313101799839</v>
      </c>
      <c r="F54" s="102">
        <f t="shared" si="2"/>
        <v>52.114048501106033</v>
      </c>
      <c r="G54" s="102">
        <f t="shared" ref="G54:G70" si="3">+G7/$P54*100000</f>
        <v>53.01431683553534</v>
      </c>
      <c r="N54" s="110"/>
      <c r="O54" s="12">
        <v>1341289</v>
      </c>
      <c r="P54" s="12">
        <v>1346806</v>
      </c>
    </row>
    <row r="55" spans="2:16" ht="15" thickBot="1" x14ac:dyDescent="0.25">
      <c r="B55" s="54" t="s">
        <v>151</v>
      </c>
      <c r="C55" s="102">
        <f t="shared" ref="C55:F55" si="4">+C8/$O55*100000</f>
        <v>57.05425123750075</v>
      </c>
      <c r="D55" s="102">
        <f t="shared" si="4"/>
        <v>44.331352006838557</v>
      </c>
      <c r="E55" s="102">
        <f t="shared" si="4"/>
        <v>67.391606862413767</v>
      </c>
      <c r="F55" s="102">
        <f t="shared" si="4"/>
        <v>61.626543148519971</v>
      </c>
      <c r="G55" s="102">
        <f t="shared" si="3"/>
        <v>59.702795122222128</v>
      </c>
      <c r="N55" s="110"/>
      <c r="O55" s="12">
        <v>1006060</v>
      </c>
      <c r="P55" s="12">
        <v>1008328</v>
      </c>
    </row>
    <row r="56" spans="2:16" ht="15" thickBot="1" x14ac:dyDescent="0.25">
      <c r="B56" s="54" t="s">
        <v>47</v>
      </c>
      <c r="C56" s="102">
        <f t="shared" ref="C56:F56" si="5">+C9/$O56*100000</f>
        <v>37.771529358479093</v>
      </c>
      <c r="D56" s="102">
        <f t="shared" si="5"/>
        <v>54.467041241220393</v>
      </c>
      <c r="E56" s="102">
        <f t="shared" si="5"/>
        <v>59.591406274537036</v>
      </c>
      <c r="F56" s="102">
        <f t="shared" si="5"/>
        <v>48.516165718659131</v>
      </c>
      <c r="G56" s="102">
        <f t="shared" si="3"/>
        <v>48.132008109514096</v>
      </c>
      <c r="N56" s="110"/>
      <c r="O56" s="12">
        <v>1209906</v>
      </c>
      <c r="P56" s="12">
        <v>1234106</v>
      </c>
    </row>
    <row r="57" spans="2:16" ht="15" thickBot="1" x14ac:dyDescent="0.25">
      <c r="B57" s="54" t="s">
        <v>8</v>
      </c>
      <c r="C57" s="102">
        <f t="shared" ref="C57:F57" si="6">+C10/$O57*100000</f>
        <v>114.41399429556768</v>
      </c>
      <c r="D57" s="102">
        <f t="shared" si="6"/>
        <v>118.52602963557425</v>
      </c>
      <c r="E57" s="102">
        <f t="shared" si="6"/>
        <v>112.42575742787218</v>
      </c>
      <c r="F57" s="102">
        <f t="shared" si="6"/>
        <v>114.45918149710621</v>
      </c>
      <c r="G57" s="102">
        <f t="shared" si="3"/>
        <v>114.56619712526766</v>
      </c>
      <c r="N57" s="110"/>
      <c r="O57" s="12">
        <v>2213016</v>
      </c>
      <c r="P57" s="12">
        <v>2240626</v>
      </c>
    </row>
    <row r="58" spans="2:16" ht="15" thickBot="1" x14ac:dyDescent="0.25">
      <c r="B58" s="54" t="s">
        <v>9</v>
      </c>
      <c r="C58" s="102">
        <f t="shared" ref="C58:F58" si="7">+C11/$O58*100000</f>
        <v>43.338822917569559</v>
      </c>
      <c r="D58" s="102">
        <f t="shared" si="7"/>
        <v>40.789480393006649</v>
      </c>
      <c r="E58" s="102">
        <f t="shared" si="7"/>
        <v>64.243431618985468</v>
      </c>
      <c r="F58" s="102">
        <f t="shared" si="7"/>
        <v>56.765360213600914</v>
      </c>
      <c r="G58" s="102">
        <f t="shared" si="3"/>
        <v>59.559664570798162</v>
      </c>
      <c r="N58" s="110"/>
      <c r="O58" s="12">
        <v>588387</v>
      </c>
      <c r="P58" s="12">
        <v>591004</v>
      </c>
    </row>
    <row r="59" spans="2:16" ht="15" thickBot="1" x14ac:dyDescent="0.25">
      <c r="B59" s="54" t="s">
        <v>55</v>
      </c>
      <c r="C59" s="102">
        <f t="shared" ref="C59:F59" si="8">+C12/$O59*100000</f>
        <v>46.31449471683343</v>
      </c>
      <c r="D59" s="102">
        <f t="shared" si="8"/>
        <v>53.446255678664663</v>
      </c>
      <c r="E59" s="102">
        <f t="shared" si="8"/>
        <v>47.363283093573315</v>
      </c>
      <c r="F59" s="102">
        <f t="shared" si="8"/>
        <v>60.619968175565496</v>
      </c>
      <c r="G59" s="102">
        <f t="shared" si="3"/>
        <v>73.374634644128832</v>
      </c>
      <c r="N59" s="110"/>
      <c r="O59" s="12">
        <v>2383703</v>
      </c>
      <c r="P59" s="12">
        <v>2389109</v>
      </c>
    </row>
    <row r="60" spans="2:16" ht="15" thickBot="1" x14ac:dyDescent="0.25">
      <c r="B60" s="54" t="s">
        <v>49</v>
      </c>
      <c r="C60" s="102">
        <f t="shared" ref="C60:F60" si="9">+C13/$O60*100000</f>
        <v>40.833247764247737</v>
      </c>
      <c r="D60" s="102">
        <f t="shared" si="9"/>
        <v>48.654422130372737</v>
      </c>
      <c r="E60" s="102">
        <f t="shared" si="9"/>
        <v>57.051388474371983</v>
      </c>
      <c r="F60" s="102">
        <f t="shared" si="9"/>
        <v>55.467960535217841</v>
      </c>
      <c r="G60" s="102">
        <f t="shared" si="3"/>
        <v>57.948609708745252</v>
      </c>
      <c r="N60" s="110"/>
      <c r="O60" s="12">
        <v>2084086</v>
      </c>
      <c r="P60" s="12">
        <v>2103588</v>
      </c>
    </row>
    <row r="61" spans="2:16" ht="15" thickBot="1" x14ac:dyDescent="0.25">
      <c r="B61" s="54" t="s">
        <v>26</v>
      </c>
      <c r="C61" s="102">
        <f t="shared" ref="C61:F61" si="10">+C14/$O61*100000</f>
        <v>81.157049204102833</v>
      </c>
      <c r="D61" s="102">
        <f t="shared" si="10"/>
        <v>90.610396429342941</v>
      </c>
      <c r="E61" s="102">
        <f t="shared" si="10"/>
        <v>82.827520199727587</v>
      </c>
      <c r="F61" s="102">
        <f t="shared" si="10"/>
        <v>94.014613837093393</v>
      </c>
      <c r="G61" s="102">
        <f t="shared" si="3"/>
        <v>102.13703343881443</v>
      </c>
      <c r="N61" s="110"/>
      <c r="O61" s="12">
        <v>7901963</v>
      </c>
      <c r="P61" s="12">
        <v>8044095</v>
      </c>
    </row>
    <row r="62" spans="2:16" ht="15" thickBot="1" x14ac:dyDescent="0.25">
      <c r="B62" s="54" t="s">
        <v>216</v>
      </c>
      <c r="C62" s="102">
        <f t="shared" ref="C62:F62" si="11">+C15/$O62*100000</f>
        <v>83.336608389832051</v>
      </c>
      <c r="D62" s="102">
        <f t="shared" si="11"/>
        <v>86.595689003191026</v>
      </c>
      <c r="E62" s="102">
        <f t="shared" si="11"/>
        <v>81.822094457741713</v>
      </c>
      <c r="F62" s="102">
        <f t="shared" si="11"/>
        <v>85.464596319731143</v>
      </c>
      <c r="G62" s="102">
        <f t="shared" si="3"/>
        <v>106.5501159257019</v>
      </c>
      <c r="N62" s="110"/>
      <c r="O62" s="12">
        <v>5216195</v>
      </c>
      <c r="P62" s="12">
        <v>5338333</v>
      </c>
    </row>
    <row r="63" spans="2:16" ht="15" thickBot="1" x14ac:dyDescent="0.25">
      <c r="B63" s="54" t="s">
        <v>21</v>
      </c>
      <c r="C63" s="102">
        <f t="shared" ref="C63:F63" si="12">+C16/$O63*100000</f>
        <v>35.189024818221654</v>
      </c>
      <c r="D63" s="102">
        <f t="shared" si="12"/>
        <v>43.440898562656379</v>
      </c>
      <c r="E63" s="102">
        <f t="shared" si="12"/>
        <v>34.525080953726906</v>
      </c>
      <c r="F63" s="102">
        <f t="shared" si="12"/>
        <v>49.60609159010761</v>
      </c>
      <c r="G63" s="102">
        <f t="shared" si="3"/>
        <v>45.143937881941476</v>
      </c>
      <c r="N63" s="110"/>
      <c r="O63" s="12">
        <v>1054306</v>
      </c>
      <c r="P63" s="12">
        <v>1052190</v>
      </c>
    </row>
    <row r="64" spans="2:16" ht="15" thickBot="1" x14ac:dyDescent="0.25">
      <c r="B64" s="54" t="s">
        <v>10</v>
      </c>
      <c r="C64" s="102">
        <f t="shared" ref="C64:F64" si="13">+C17/$O64*100000</f>
        <v>44.972557108479442</v>
      </c>
      <c r="D64" s="102">
        <f t="shared" si="13"/>
        <v>63.717296727005461</v>
      </c>
      <c r="E64" s="102">
        <f t="shared" si="13"/>
        <v>47.565702905508729</v>
      </c>
      <c r="F64" s="102">
        <f t="shared" si="13"/>
        <v>56.641713195111251</v>
      </c>
      <c r="G64" s="102">
        <f t="shared" si="3"/>
        <v>64.150769088641511</v>
      </c>
      <c r="N64" s="110"/>
      <c r="O64" s="12">
        <v>2699424</v>
      </c>
      <c r="P64" s="12">
        <v>2706125</v>
      </c>
    </row>
    <row r="65" spans="2:16" ht="15" thickBot="1" x14ac:dyDescent="0.25">
      <c r="B65" s="54" t="s">
        <v>152</v>
      </c>
      <c r="C65" s="102">
        <f t="shared" ref="C65:F65" si="14">+C18/$O65*100000</f>
        <v>83.51398440868563</v>
      </c>
      <c r="D65" s="102">
        <f t="shared" si="14"/>
        <v>76.107011405719774</v>
      </c>
      <c r="E65" s="102">
        <f t="shared" si="14"/>
        <v>102.97002155007135</v>
      </c>
      <c r="F65" s="102">
        <f t="shared" si="14"/>
        <v>82.786383917235142</v>
      </c>
      <c r="G65" s="102">
        <f t="shared" si="3"/>
        <v>83.178268660689113</v>
      </c>
      <c r="N65" s="110"/>
      <c r="O65" s="12">
        <v>6871903</v>
      </c>
      <c r="P65" s="12">
        <v>7033087</v>
      </c>
    </row>
    <row r="66" spans="2:16" ht="15" thickBot="1" x14ac:dyDescent="0.25">
      <c r="B66" s="54" t="s">
        <v>153</v>
      </c>
      <c r="C66" s="102">
        <f t="shared" ref="C66:F66" si="15">+C19/$O66*100000</f>
        <v>88.032934370996301</v>
      </c>
      <c r="D66" s="102">
        <f t="shared" si="15"/>
        <v>54.650020751540893</v>
      </c>
      <c r="E66" s="102">
        <f t="shared" si="15"/>
        <v>57.807863931759655</v>
      </c>
      <c r="F66" s="102">
        <f t="shared" si="15"/>
        <v>119.67581195237199</v>
      </c>
      <c r="G66" s="102">
        <f t="shared" si="3"/>
        <v>94.75291428803996</v>
      </c>
      <c r="N66" s="110"/>
      <c r="O66" s="12">
        <v>1551692</v>
      </c>
      <c r="P66" s="12">
        <v>1572511</v>
      </c>
    </row>
    <row r="67" spans="2:16" ht="15" thickBot="1" x14ac:dyDescent="0.25">
      <c r="B67" s="54" t="s">
        <v>154</v>
      </c>
      <c r="C67" s="102">
        <f t="shared" ref="C67:F67" si="16">+C20/$O67*100000</f>
        <v>55.790703037245876</v>
      </c>
      <c r="D67" s="102">
        <f t="shared" si="16"/>
        <v>43.591135973101444</v>
      </c>
      <c r="E67" s="102">
        <f t="shared" si="16"/>
        <v>39.2766549382211</v>
      </c>
      <c r="F67" s="102">
        <f t="shared" si="16"/>
        <v>48.500717840379082</v>
      </c>
      <c r="G67" s="102">
        <f t="shared" si="3"/>
        <v>55.360794839667186</v>
      </c>
      <c r="N67" s="110"/>
      <c r="O67" s="12">
        <v>672155</v>
      </c>
      <c r="P67" s="12">
        <v>679181</v>
      </c>
    </row>
    <row r="68" spans="2:16" ht="15" thickBot="1" x14ac:dyDescent="0.25">
      <c r="B68" s="54" t="s">
        <v>51</v>
      </c>
      <c r="C68" s="102">
        <f t="shared" ref="C68:F68" si="17">+C21/$O68*100000</f>
        <v>62.356122947143483</v>
      </c>
      <c r="D68" s="102">
        <f t="shared" si="17"/>
        <v>60.009872300796552</v>
      </c>
      <c r="E68" s="102">
        <f t="shared" si="17"/>
        <v>58.926987387097974</v>
      </c>
      <c r="F68" s="102">
        <f t="shared" si="17"/>
        <v>64.070690727166237</v>
      </c>
      <c r="G68" s="102">
        <f t="shared" si="3"/>
        <v>64.082901480050438</v>
      </c>
      <c r="N68" s="110"/>
      <c r="O68" s="12">
        <v>2216302</v>
      </c>
      <c r="P68" s="12">
        <v>2229924</v>
      </c>
    </row>
    <row r="69" spans="2:16" ht="15" thickBot="1" x14ac:dyDescent="0.25">
      <c r="B69" s="54" t="s">
        <v>11</v>
      </c>
      <c r="C69" s="102">
        <f t="shared" ref="C69:F69" si="18">+C22/$O69*100000</f>
        <v>42.50935516100806</v>
      </c>
      <c r="D69" s="102">
        <f t="shared" si="18"/>
        <v>41.888780633110137</v>
      </c>
      <c r="E69" s="102">
        <f t="shared" si="18"/>
        <v>39.716769785467385</v>
      </c>
      <c r="F69" s="102">
        <f t="shared" si="18"/>
        <v>41.578493369161173</v>
      </c>
      <c r="G69" s="102">
        <f t="shared" si="3"/>
        <v>46.559097678520224</v>
      </c>
      <c r="N69" s="110"/>
      <c r="O69" s="12">
        <v>322282</v>
      </c>
      <c r="P69" s="12">
        <v>324319</v>
      </c>
    </row>
    <row r="70" spans="2:16" ht="15" thickBot="1" x14ac:dyDescent="0.25">
      <c r="B70" s="56" t="s">
        <v>22</v>
      </c>
      <c r="C70" s="103">
        <f t="shared" ref="C70:F70" si="19">+C23/$O70*100000</f>
        <v>68.792246355392862</v>
      </c>
      <c r="D70" s="103">
        <f t="shared" si="19"/>
        <v>70.736705085774446</v>
      </c>
      <c r="E70" s="103">
        <f t="shared" si="19"/>
        <v>73.646114458826673</v>
      </c>
      <c r="F70" s="103">
        <f t="shared" si="19"/>
        <v>78.772414748014469</v>
      </c>
      <c r="G70" s="103">
        <f t="shared" si="3"/>
        <v>81.907379989864623</v>
      </c>
      <c r="N70" s="110"/>
      <c r="O70" s="12">
        <v>48085361</v>
      </c>
      <c r="P70" s="12">
        <v>48692804</v>
      </c>
    </row>
    <row r="71" spans="2:16" ht="13.5" thickBot="1" x14ac:dyDescent="0.25">
      <c r="C71" s="102"/>
      <c r="D71" s="102"/>
      <c r="E71" s="102"/>
      <c r="F71" s="102"/>
      <c r="G71" s="102"/>
    </row>
    <row r="72" spans="2:16" ht="13.5" thickBot="1" x14ac:dyDescent="0.25">
      <c r="C72" s="102"/>
      <c r="D72" s="102"/>
      <c r="E72" s="102"/>
      <c r="F72" s="102"/>
      <c r="G72" s="10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3.7109375" style="12" customWidth="1"/>
    <col min="15" max="16" width="12.28515625" style="12" hidden="1" customWidth="1"/>
    <col min="17" max="62" width="12.28515625" style="12" customWidth="1"/>
    <col min="63" max="16384" width="11.42578125" style="12"/>
  </cols>
  <sheetData>
    <row r="2" spans="2:22" ht="40.5" customHeight="1" x14ac:dyDescent="0.35">
      <c r="B2" s="10"/>
      <c r="V2" s="104" t="s">
        <v>236</v>
      </c>
    </row>
    <row r="3" spans="2:22" ht="27.95" customHeight="1" x14ac:dyDescent="0.2">
      <c r="B3" s="73"/>
      <c r="C3"/>
      <c r="D3"/>
      <c r="E3"/>
      <c r="F3"/>
      <c r="G3"/>
      <c r="H3"/>
      <c r="I3"/>
      <c r="J3"/>
      <c r="K3"/>
      <c r="L3"/>
      <c r="M3"/>
      <c r="N3"/>
      <c r="O3"/>
      <c r="P3"/>
      <c r="Q3"/>
      <c r="R3"/>
    </row>
    <row r="5" spans="2:22" ht="39" customHeight="1" x14ac:dyDescent="0.2">
      <c r="C5" s="38" t="s">
        <v>237</v>
      </c>
      <c r="D5" s="38" t="s">
        <v>240</v>
      </c>
      <c r="E5" s="38" t="s">
        <v>242</v>
      </c>
      <c r="F5" s="60" t="s">
        <v>257</v>
      </c>
      <c r="G5" s="38" t="s">
        <v>258</v>
      </c>
    </row>
    <row r="6" spans="2:22" ht="17.100000000000001" customHeight="1" thickBot="1" x14ac:dyDescent="0.25">
      <c r="B6" s="54" t="s">
        <v>52</v>
      </c>
      <c r="C6" s="40">
        <v>6038</v>
      </c>
      <c r="D6" s="40">
        <v>5501</v>
      </c>
      <c r="E6" s="40">
        <v>4604</v>
      </c>
      <c r="F6" s="40">
        <v>5585</v>
      </c>
      <c r="G6" s="40">
        <v>6147</v>
      </c>
    </row>
    <row r="7" spans="2:22" ht="17.100000000000001" customHeight="1" thickBot="1" x14ac:dyDescent="0.25">
      <c r="B7" s="54" t="s">
        <v>53</v>
      </c>
      <c r="C7" s="40">
        <v>641</v>
      </c>
      <c r="D7" s="40">
        <v>800</v>
      </c>
      <c r="E7" s="40">
        <v>627</v>
      </c>
      <c r="F7" s="40">
        <v>738</v>
      </c>
      <c r="G7" s="40">
        <v>710</v>
      </c>
    </row>
    <row r="8" spans="2:22" ht="17.100000000000001" customHeight="1" thickBot="1" x14ac:dyDescent="0.25">
      <c r="B8" s="54" t="s">
        <v>151</v>
      </c>
      <c r="C8" s="40">
        <v>967</v>
      </c>
      <c r="D8" s="40">
        <v>734</v>
      </c>
      <c r="E8" s="40">
        <v>1313</v>
      </c>
      <c r="F8" s="40">
        <v>783</v>
      </c>
      <c r="G8" s="40">
        <v>933</v>
      </c>
    </row>
    <row r="9" spans="2:22" ht="17.100000000000001" customHeight="1" thickBot="1" x14ac:dyDescent="0.25">
      <c r="B9" s="54" t="s">
        <v>47</v>
      </c>
      <c r="C9" s="40">
        <v>808</v>
      </c>
      <c r="D9" s="40">
        <v>564</v>
      </c>
      <c r="E9" s="40">
        <v>618</v>
      </c>
      <c r="F9" s="40">
        <v>617</v>
      </c>
      <c r="G9" s="40">
        <v>692</v>
      </c>
    </row>
    <row r="10" spans="2:22" ht="17.100000000000001" customHeight="1" thickBot="1" x14ac:dyDescent="0.25">
      <c r="B10" s="54" t="s">
        <v>8</v>
      </c>
      <c r="C10" s="40">
        <v>2392</v>
      </c>
      <c r="D10" s="40">
        <v>2065</v>
      </c>
      <c r="E10" s="40">
        <v>1709</v>
      </c>
      <c r="F10" s="40">
        <v>2220</v>
      </c>
      <c r="G10" s="40">
        <v>2160</v>
      </c>
    </row>
    <row r="11" spans="2:22" s="67" customFormat="1" ht="17.100000000000001" customHeight="1" thickBot="1" x14ac:dyDescent="0.25">
      <c r="B11" s="54" t="s">
        <v>9</v>
      </c>
      <c r="C11" s="40">
        <v>479</v>
      </c>
      <c r="D11" s="40">
        <v>411</v>
      </c>
      <c r="E11" s="40">
        <v>886</v>
      </c>
      <c r="F11" s="40">
        <v>463</v>
      </c>
      <c r="G11" s="40">
        <v>688</v>
      </c>
    </row>
    <row r="12" spans="2:22" s="67" customFormat="1" ht="17.100000000000001" customHeight="1" thickBot="1" x14ac:dyDescent="0.25">
      <c r="B12" s="54" t="s">
        <v>54</v>
      </c>
      <c r="C12" s="40">
        <v>1664</v>
      </c>
      <c r="D12" s="40">
        <v>2084</v>
      </c>
      <c r="E12" s="40">
        <v>1447</v>
      </c>
      <c r="F12" s="40">
        <v>1634</v>
      </c>
      <c r="G12" s="40">
        <v>1993</v>
      </c>
    </row>
    <row r="13" spans="2:22" s="67" customFormat="1" ht="17.100000000000001" customHeight="1" thickBot="1" x14ac:dyDescent="0.25">
      <c r="B13" s="54" t="s">
        <v>20</v>
      </c>
      <c r="C13" s="40">
        <v>1056</v>
      </c>
      <c r="D13" s="40">
        <v>1156</v>
      </c>
      <c r="E13" s="40">
        <v>985</v>
      </c>
      <c r="F13" s="40">
        <v>1230</v>
      </c>
      <c r="G13" s="40">
        <v>1721</v>
      </c>
    </row>
    <row r="14" spans="2:22" s="67" customFormat="1" ht="17.100000000000001" customHeight="1" thickBot="1" x14ac:dyDescent="0.25">
      <c r="B14" s="54" t="s">
        <v>26</v>
      </c>
      <c r="C14" s="40">
        <v>3749</v>
      </c>
      <c r="D14" s="40">
        <v>4381</v>
      </c>
      <c r="E14" s="40">
        <v>3488</v>
      </c>
      <c r="F14" s="40">
        <v>3792</v>
      </c>
      <c r="G14" s="40">
        <v>4463</v>
      </c>
    </row>
    <row r="15" spans="2:22" s="67" customFormat="1" ht="17.100000000000001" customHeight="1" thickBot="1" x14ac:dyDescent="0.25">
      <c r="B15" s="54" t="s">
        <v>48</v>
      </c>
      <c r="C15" s="40">
        <v>3266</v>
      </c>
      <c r="D15" s="40">
        <v>3222</v>
      </c>
      <c r="E15" s="40">
        <v>2739</v>
      </c>
      <c r="F15" s="40">
        <v>3390</v>
      </c>
      <c r="G15" s="40">
        <v>3077</v>
      </c>
    </row>
    <row r="16" spans="2:22" ht="17.100000000000001" customHeight="1" thickBot="1" x14ac:dyDescent="0.25">
      <c r="B16" s="54" t="s">
        <v>21</v>
      </c>
      <c r="C16" s="40">
        <v>507</v>
      </c>
      <c r="D16" s="40">
        <v>685</v>
      </c>
      <c r="E16" s="40">
        <v>335</v>
      </c>
      <c r="F16" s="40">
        <v>594</v>
      </c>
      <c r="G16" s="40">
        <v>507</v>
      </c>
    </row>
    <row r="17" spans="2:18" ht="17.100000000000001" customHeight="1" thickBot="1" x14ac:dyDescent="0.25">
      <c r="B17" s="54" t="s">
        <v>10</v>
      </c>
      <c r="C17" s="40">
        <v>2185</v>
      </c>
      <c r="D17" s="40">
        <v>2913</v>
      </c>
      <c r="E17" s="40">
        <v>2000</v>
      </c>
      <c r="F17" s="40">
        <v>2409</v>
      </c>
      <c r="G17" s="40">
        <v>2640</v>
      </c>
    </row>
    <row r="18" spans="2:18" ht="17.100000000000001" customHeight="1" thickBot="1" x14ac:dyDescent="0.25">
      <c r="B18" s="54" t="s">
        <v>152</v>
      </c>
      <c r="C18" s="40">
        <v>3798</v>
      </c>
      <c r="D18" s="40">
        <v>7875</v>
      </c>
      <c r="E18" s="40">
        <v>6276</v>
      </c>
      <c r="F18" s="40">
        <v>5761</v>
      </c>
      <c r="G18" s="40">
        <v>5984</v>
      </c>
    </row>
    <row r="19" spans="2:18" ht="17.100000000000001" customHeight="1" thickBot="1" x14ac:dyDescent="0.25">
      <c r="B19" s="54" t="s">
        <v>153</v>
      </c>
      <c r="C19" s="40">
        <v>707</v>
      </c>
      <c r="D19" s="40">
        <v>452</v>
      </c>
      <c r="E19" s="40">
        <v>433</v>
      </c>
      <c r="F19" s="40">
        <v>874</v>
      </c>
      <c r="G19" s="40">
        <v>1033</v>
      </c>
    </row>
    <row r="20" spans="2:18" ht="17.100000000000001" customHeight="1" thickBot="1" x14ac:dyDescent="0.25">
      <c r="B20" s="54" t="s">
        <v>154</v>
      </c>
      <c r="C20" s="40">
        <v>348</v>
      </c>
      <c r="D20" s="40">
        <v>343</v>
      </c>
      <c r="E20" s="40">
        <v>239</v>
      </c>
      <c r="F20" s="40">
        <v>303</v>
      </c>
      <c r="G20" s="40">
        <v>344</v>
      </c>
    </row>
    <row r="21" spans="2:18" ht="17.100000000000001" customHeight="1" thickBot="1" x14ac:dyDescent="0.25">
      <c r="B21" s="54" t="s">
        <v>51</v>
      </c>
      <c r="C21" s="40">
        <v>2467</v>
      </c>
      <c r="D21" s="40">
        <v>2066</v>
      </c>
      <c r="E21" s="40">
        <v>1721</v>
      </c>
      <c r="F21" s="40">
        <v>2108</v>
      </c>
      <c r="G21" s="40">
        <v>2339</v>
      </c>
    </row>
    <row r="22" spans="2:18" ht="17.100000000000001" customHeight="1" thickBot="1" x14ac:dyDescent="0.25">
      <c r="B22" s="54" t="s">
        <v>11</v>
      </c>
      <c r="C22" s="40">
        <v>251</v>
      </c>
      <c r="D22" s="40">
        <v>217</v>
      </c>
      <c r="E22" s="40">
        <v>201</v>
      </c>
      <c r="F22" s="40">
        <v>241</v>
      </c>
      <c r="G22" s="40">
        <v>242</v>
      </c>
    </row>
    <row r="23" spans="2:18" ht="17.100000000000001" customHeight="1" thickBot="1" x14ac:dyDescent="0.25">
      <c r="B23" s="56" t="s">
        <v>22</v>
      </c>
      <c r="C23" s="57">
        <v>31323</v>
      </c>
      <c r="D23" s="57">
        <v>35469</v>
      </c>
      <c r="E23" s="57">
        <v>29621</v>
      </c>
      <c r="F23" s="57">
        <v>32742</v>
      </c>
      <c r="G23" s="57">
        <v>35673</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259</v>
      </c>
    </row>
    <row r="28" spans="2:18" ht="17.100000000000001" customHeight="1" thickBot="1" x14ac:dyDescent="0.25">
      <c r="B28" s="54" t="s">
        <v>52</v>
      </c>
      <c r="C28" s="36">
        <f t="shared" ref="C28:C45" si="0">+(G6-C6)/C6</f>
        <v>1.8052335210334548E-2</v>
      </c>
    </row>
    <row r="29" spans="2:18" ht="17.100000000000001" customHeight="1" thickBot="1" x14ac:dyDescent="0.25">
      <c r="B29" s="54" t="s">
        <v>53</v>
      </c>
      <c r="C29" s="36">
        <f t="shared" si="0"/>
        <v>0.10764430577223089</v>
      </c>
    </row>
    <row r="30" spans="2:18" ht="17.100000000000001" customHeight="1" thickBot="1" x14ac:dyDescent="0.25">
      <c r="B30" s="54" t="s">
        <v>151</v>
      </c>
      <c r="C30" s="36">
        <f t="shared" si="0"/>
        <v>-3.5160289555325748E-2</v>
      </c>
    </row>
    <row r="31" spans="2:18" ht="17.100000000000001" customHeight="1" thickBot="1" x14ac:dyDescent="0.25">
      <c r="B31" s="54" t="s">
        <v>47</v>
      </c>
      <c r="C31" s="36">
        <f t="shared" si="0"/>
        <v>-0.14356435643564355</v>
      </c>
    </row>
    <row r="32" spans="2:18" ht="17.100000000000001" customHeight="1" thickBot="1" x14ac:dyDescent="0.25">
      <c r="B32" s="54" t="s">
        <v>8</v>
      </c>
      <c r="C32" s="36">
        <f t="shared" si="0"/>
        <v>-9.6989966555183951E-2</v>
      </c>
    </row>
    <row r="33" spans="2:3" ht="17.100000000000001" customHeight="1" thickBot="1" x14ac:dyDescent="0.25">
      <c r="B33" s="54" t="s">
        <v>9</v>
      </c>
      <c r="C33" s="36">
        <f t="shared" si="0"/>
        <v>0.43632567849686849</v>
      </c>
    </row>
    <row r="34" spans="2:3" ht="17.100000000000001" customHeight="1" thickBot="1" x14ac:dyDescent="0.25">
      <c r="B34" s="54" t="s">
        <v>54</v>
      </c>
      <c r="C34" s="36">
        <f t="shared" si="0"/>
        <v>0.19771634615384615</v>
      </c>
    </row>
    <row r="35" spans="2:3" ht="17.100000000000001" customHeight="1" thickBot="1" x14ac:dyDescent="0.25">
      <c r="B35" s="54" t="s">
        <v>49</v>
      </c>
      <c r="C35" s="36">
        <f t="shared" si="0"/>
        <v>0.62973484848484851</v>
      </c>
    </row>
    <row r="36" spans="2:3" ht="17.100000000000001" customHeight="1" thickBot="1" x14ac:dyDescent="0.25">
      <c r="B36" s="54" t="s">
        <v>26</v>
      </c>
      <c r="C36" s="36">
        <f t="shared" si="0"/>
        <v>0.19045078687650041</v>
      </c>
    </row>
    <row r="37" spans="2:3" ht="17.100000000000001" customHeight="1" thickBot="1" x14ac:dyDescent="0.25">
      <c r="B37" s="54" t="s">
        <v>48</v>
      </c>
      <c r="C37" s="36">
        <f t="shared" si="0"/>
        <v>-5.7868952847519903E-2</v>
      </c>
    </row>
    <row r="38" spans="2:3" ht="17.100000000000001" customHeight="1" thickBot="1" x14ac:dyDescent="0.25">
      <c r="B38" s="54" t="s">
        <v>21</v>
      </c>
      <c r="C38" s="36">
        <f t="shared" si="0"/>
        <v>0</v>
      </c>
    </row>
    <row r="39" spans="2:3" ht="17.100000000000001" customHeight="1" thickBot="1" x14ac:dyDescent="0.25">
      <c r="B39" s="54" t="s">
        <v>10</v>
      </c>
      <c r="C39" s="36">
        <f t="shared" si="0"/>
        <v>0.20823798627002288</v>
      </c>
    </row>
    <row r="40" spans="2:3" ht="17.100000000000001" customHeight="1" thickBot="1" x14ac:dyDescent="0.25">
      <c r="B40" s="54" t="s">
        <v>152</v>
      </c>
      <c r="C40" s="36">
        <f t="shared" si="0"/>
        <v>0.57556608741442861</v>
      </c>
    </row>
    <row r="41" spans="2:3" ht="17.100000000000001" customHeight="1" thickBot="1" x14ac:dyDescent="0.25">
      <c r="B41" s="54" t="s">
        <v>153</v>
      </c>
      <c r="C41" s="36">
        <f t="shared" si="0"/>
        <v>0.46110325318246109</v>
      </c>
    </row>
    <row r="42" spans="2:3" ht="17.100000000000001" customHeight="1" thickBot="1" x14ac:dyDescent="0.25">
      <c r="B42" s="54" t="s">
        <v>154</v>
      </c>
      <c r="C42" s="36">
        <f t="shared" si="0"/>
        <v>-1.1494252873563218E-2</v>
      </c>
    </row>
    <row r="43" spans="2:3" ht="17.100000000000001" customHeight="1" thickBot="1" x14ac:dyDescent="0.25">
      <c r="B43" s="54" t="s">
        <v>51</v>
      </c>
      <c r="C43" s="36">
        <f t="shared" si="0"/>
        <v>-5.1884880421564653E-2</v>
      </c>
    </row>
    <row r="44" spans="2:3" ht="17.100000000000001" customHeight="1" thickBot="1" x14ac:dyDescent="0.25">
      <c r="B44" s="54" t="s">
        <v>11</v>
      </c>
      <c r="C44" s="36">
        <f t="shared" si="0"/>
        <v>-3.5856573705179286E-2</v>
      </c>
    </row>
    <row r="45" spans="2:3" ht="17.100000000000001" customHeight="1" thickBot="1" x14ac:dyDescent="0.25">
      <c r="B45" s="56" t="s">
        <v>22</v>
      </c>
      <c r="C45" s="65">
        <f t="shared" si="0"/>
        <v>0.13887558662963317</v>
      </c>
    </row>
    <row r="51" spans="2:16" ht="39" customHeight="1" x14ac:dyDescent="0.2">
      <c r="C51" s="38" t="s">
        <v>237</v>
      </c>
      <c r="D51" s="38" t="s">
        <v>240</v>
      </c>
      <c r="E51" s="38" t="s">
        <v>242</v>
      </c>
      <c r="F51" s="60" t="s">
        <v>257</v>
      </c>
      <c r="G51" s="38" t="s">
        <v>258</v>
      </c>
      <c r="N51" s="110"/>
      <c r="O51" s="12">
        <v>2023</v>
      </c>
      <c r="P51" s="12">
        <v>2024</v>
      </c>
    </row>
    <row r="52" spans="2:16" ht="15" thickBot="1" x14ac:dyDescent="0.25">
      <c r="B52" s="54" t="s">
        <v>52</v>
      </c>
      <c r="C52" s="102">
        <f>+C6/$O52*100000</f>
        <v>68.984490714399641</v>
      </c>
      <c r="D52" s="102">
        <f t="shared" ref="D52:F52" si="1">+D6/$O52*100000</f>
        <v>62.849235412373694</v>
      </c>
      <c r="E52" s="102">
        <f t="shared" si="1"/>
        <v>52.600959796140437</v>
      </c>
      <c r="F52" s="102">
        <f t="shared" si="1"/>
        <v>63.808940152355412</v>
      </c>
      <c r="G52" s="102">
        <f>+G6/$P52*100000</f>
        <v>69.856464115119635</v>
      </c>
      <c r="N52" s="110"/>
      <c r="O52" s="12">
        <v>8752692</v>
      </c>
      <c r="P52" s="12">
        <v>8799472</v>
      </c>
    </row>
    <row r="53" spans="2:16" ht="15" thickBot="1" x14ac:dyDescent="0.25">
      <c r="B53" s="54" t="s">
        <v>53</v>
      </c>
      <c r="C53" s="102">
        <f t="shared" ref="C53:F53" si="2">+C7/$O53*100000</f>
        <v>47.789849913031418</v>
      </c>
      <c r="D53" s="102">
        <f t="shared" si="2"/>
        <v>59.644118456201461</v>
      </c>
      <c r="E53" s="102">
        <f t="shared" si="2"/>
        <v>46.746077840047896</v>
      </c>
      <c r="F53" s="102">
        <f t="shared" si="2"/>
        <v>55.021699275845855</v>
      </c>
      <c r="G53" s="102">
        <f t="shared" ref="G53:G69" si="3">+G7/$P53*100000</f>
        <v>52.717317861666793</v>
      </c>
      <c r="N53" s="110"/>
      <c r="O53" s="12">
        <v>1341289</v>
      </c>
      <c r="P53" s="12">
        <v>1346806</v>
      </c>
    </row>
    <row r="54" spans="2:16" ht="15" thickBot="1" x14ac:dyDescent="0.25">
      <c r="B54" s="54" t="s">
        <v>151</v>
      </c>
      <c r="C54" s="102">
        <f t="shared" ref="C54:F54" si="4">+C8/$O54*100000</f>
        <v>96.117527781643233</v>
      </c>
      <c r="D54" s="102">
        <f t="shared" si="4"/>
        <v>72.957875275828485</v>
      </c>
      <c r="E54" s="102">
        <f t="shared" si="4"/>
        <v>130.50911476452697</v>
      </c>
      <c r="F54" s="102">
        <f t="shared" si="4"/>
        <v>77.828360137566349</v>
      </c>
      <c r="G54" s="102">
        <f t="shared" si="3"/>
        <v>92.529415031616693</v>
      </c>
      <c r="N54" s="110"/>
      <c r="O54" s="12">
        <v>1006060</v>
      </c>
      <c r="P54" s="12">
        <v>1008328</v>
      </c>
    </row>
    <row r="55" spans="2:16" ht="15" thickBot="1" x14ac:dyDescent="0.25">
      <c r="B55" s="54" t="s">
        <v>47</v>
      </c>
      <c r="C55" s="102">
        <f t="shared" ref="C55:F55" si="5">+C9/$O55*100000</f>
        <v>66.782047530965215</v>
      </c>
      <c r="D55" s="102">
        <f t="shared" si="5"/>
        <v>46.61519159339651</v>
      </c>
      <c r="E55" s="102">
        <f t="shared" si="5"/>
        <v>51.078348235317456</v>
      </c>
      <c r="F55" s="102">
        <f t="shared" si="5"/>
        <v>50.995697186392995</v>
      </c>
      <c r="G55" s="102">
        <f t="shared" si="3"/>
        <v>56.07297914441709</v>
      </c>
      <c r="N55" s="110"/>
      <c r="O55" s="12">
        <v>1209906</v>
      </c>
      <c r="P55" s="12">
        <v>1234106</v>
      </c>
    </row>
    <row r="56" spans="2:16" ht="15" thickBot="1" x14ac:dyDescent="0.25">
      <c r="B56" s="54" t="s">
        <v>8</v>
      </c>
      <c r="C56" s="102">
        <f t="shared" ref="C56:F56" si="6">+C10/$O56*100000</f>
        <v>108.08778608017295</v>
      </c>
      <c r="D56" s="102">
        <f t="shared" si="6"/>
        <v>93.311571177072366</v>
      </c>
      <c r="E56" s="102">
        <f t="shared" si="6"/>
        <v>77.224927429354324</v>
      </c>
      <c r="F56" s="102">
        <f t="shared" si="6"/>
        <v>100.31558741554512</v>
      </c>
      <c r="G56" s="102">
        <f t="shared" si="3"/>
        <v>96.401630615729715</v>
      </c>
      <c r="N56" s="110"/>
      <c r="O56" s="12">
        <v>2213016</v>
      </c>
      <c r="P56" s="12">
        <v>2240626</v>
      </c>
    </row>
    <row r="57" spans="2:16" ht="15" thickBot="1" x14ac:dyDescent="0.25">
      <c r="B57" s="54" t="s">
        <v>9</v>
      </c>
      <c r="C57" s="102">
        <f t="shared" ref="C57:F57" si="7">+C11/$O57*100000</f>
        <v>81.409004617709101</v>
      </c>
      <c r="D57" s="102">
        <f t="shared" si="7"/>
        <v>69.851985173023877</v>
      </c>
      <c r="E57" s="102">
        <f t="shared" si="7"/>
        <v>150.58116511751618</v>
      </c>
      <c r="F57" s="102">
        <f t="shared" si="7"/>
        <v>78.689705924841974</v>
      </c>
      <c r="G57" s="102">
        <f t="shared" si="3"/>
        <v>116.4120716611055</v>
      </c>
      <c r="N57" s="110"/>
      <c r="O57" s="12">
        <v>588387</v>
      </c>
      <c r="P57" s="12">
        <v>591004</v>
      </c>
    </row>
    <row r="58" spans="2:16" ht="15" thickBot="1" x14ac:dyDescent="0.25">
      <c r="B58" s="54" t="s">
        <v>55</v>
      </c>
      <c r="C58" s="102">
        <f t="shared" ref="C58:F58" si="8">+C12/$O58*100000</f>
        <v>69.807354355806908</v>
      </c>
      <c r="D58" s="102">
        <f t="shared" si="8"/>
        <v>87.426999085037025</v>
      </c>
      <c r="E58" s="102">
        <f t="shared" si="8"/>
        <v>60.70387124570469</v>
      </c>
      <c r="F58" s="102">
        <f t="shared" si="8"/>
        <v>68.548808303719042</v>
      </c>
      <c r="G58" s="102">
        <f t="shared" si="3"/>
        <v>83.420220676411162</v>
      </c>
      <c r="N58" s="110"/>
      <c r="O58" s="12">
        <v>2383703</v>
      </c>
      <c r="P58" s="12">
        <v>2389109</v>
      </c>
    </row>
    <row r="59" spans="2:16" ht="15" thickBot="1" x14ac:dyDescent="0.25">
      <c r="B59" s="54" t="s">
        <v>49</v>
      </c>
      <c r="C59" s="102">
        <f t="shared" ref="C59:F59" si="9">+C13/$O59*100000</f>
        <v>50.669694052932556</v>
      </c>
      <c r="D59" s="102">
        <f t="shared" si="9"/>
        <v>55.467960535217841</v>
      </c>
      <c r="E59" s="102">
        <f t="shared" si="9"/>
        <v>47.262924850510011</v>
      </c>
      <c r="F59" s="102">
        <f t="shared" si="9"/>
        <v>59.018677732108948</v>
      </c>
      <c r="G59" s="102">
        <f t="shared" si="3"/>
        <v>81.812598284454936</v>
      </c>
      <c r="N59" s="110"/>
      <c r="O59" s="12">
        <v>2084086</v>
      </c>
      <c r="P59" s="12">
        <v>2103588</v>
      </c>
    </row>
    <row r="60" spans="2:16" ht="15" thickBot="1" x14ac:dyDescent="0.25">
      <c r="B60" s="54" t="s">
        <v>26</v>
      </c>
      <c r="C60" s="102">
        <f t="shared" ref="C60:F60" si="10">+C14/$O60*100000</f>
        <v>47.443907292403168</v>
      </c>
      <c r="D60" s="102">
        <f t="shared" si="10"/>
        <v>55.441919938121707</v>
      </c>
      <c r="E60" s="102">
        <f t="shared" si="10"/>
        <v>44.140930551054211</v>
      </c>
      <c r="F60" s="102">
        <f t="shared" si="10"/>
        <v>47.988075874311228</v>
      </c>
      <c r="G60" s="102">
        <f t="shared" si="3"/>
        <v>55.481691849735732</v>
      </c>
      <c r="N60" s="110"/>
      <c r="O60" s="12">
        <v>7901963</v>
      </c>
      <c r="P60" s="12">
        <v>8044095</v>
      </c>
    </row>
    <row r="61" spans="2:16" ht="15" thickBot="1" x14ac:dyDescent="0.25">
      <c r="B61" s="54" t="s">
        <v>216</v>
      </c>
      <c r="C61" s="102">
        <f t="shared" ref="C61:F61" si="11">+C15/$O61*100000</f>
        <v>62.612689901355303</v>
      </c>
      <c r="D61" s="102">
        <f t="shared" si="11"/>
        <v>61.769163154368265</v>
      </c>
      <c r="E61" s="102">
        <f t="shared" si="11"/>
        <v>52.50953999994249</v>
      </c>
      <c r="F61" s="102">
        <f t="shared" si="11"/>
        <v>64.989901642864197</v>
      </c>
      <c r="G61" s="102">
        <f t="shared" si="3"/>
        <v>57.639716368386907</v>
      </c>
      <c r="N61" s="110"/>
      <c r="O61" s="12">
        <v>5216195</v>
      </c>
      <c r="P61" s="12">
        <v>5338333</v>
      </c>
    </row>
    <row r="62" spans="2:16" ht="15" thickBot="1" x14ac:dyDescent="0.25">
      <c r="B62" s="54" t="s">
        <v>21</v>
      </c>
      <c r="C62" s="102">
        <f t="shared" ref="C62:F62" si="12">+C16/$O62*100000</f>
        <v>48.088505614119619</v>
      </c>
      <c r="D62" s="102">
        <f t="shared" si="12"/>
        <v>64.971649596986069</v>
      </c>
      <c r="E62" s="102">
        <f t="shared" si="12"/>
        <v>31.774456372248661</v>
      </c>
      <c r="F62" s="102">
        <f t="shared" si="12"/>
        <v>56.340379358554351</v>
      </c>
      <c r="G62" s="102">
        <f t="shared" si="3"/>
        <v>48.185213697145954</v>
      </c>
      <c r="N62" s="110"/>
      <c r="O62" s="12">
        <v>1054306</v>
      </c>
      <c r="P62" s="12">
        <v>1052190</v>
      </c>
    </row>
    <row r="63" spans="2:16" ht="15" thickBot="1" x14ac:dyDescent="0.25">
      <c r="B63" s="54" t="s">
        <v>10</v>
      </c>
      <c r="C63" s="102">
        <f t="shared" ref="C63:F63" si="13">+C17/$O63*100000</f>
        <v>80.943193807271484</v>
      </c>
      <c r="D63" s="102">
        <f t="shared" si="13"/>
        <v>107.91191009637612</v>
      </c>
      <c r="E63" s="102">
        <f t="shared" si="13"/>
        <v>74.089879915122637</v>
      </c>
      <c r="F63" s="102">
        <f t="shared" si="13"/>
        <v>89.241260357765213</v>
      </c>
      <c r="G63" s="102">
        <f t="shared" si="3"/>
        <v>97.556469120975564</v>
      </c>
      <c r="N63" s="110"/>
      <c r="O63" s="12">
        <v>2699424</v>
      </c>
      <c r="P63" s="12">
        <v>2706125</v>
      </c>
    </row>
    <row r="64" spans="2:16" ht="15" thickBot="1" x14ac:dyDescent="0.25">
      <c r="B64" s="54" t="s">
        <v>152</v>
      </c>
      <c r="C64" s="102">
        <f t="shared" ref="C64:F64" si="14">+C18/$O64*100000</f>
        <v>55.268533330578151</v>
      </c>
      <c r="D64" s="102">
        <f t="shared" si="14"/>
        <v>114.59707740344996</v>
      </c>
      <c r="E64" s="102">
        <f t="shared" si="14"/>
        <v>91.32841368686374</v>
      </c>
      <c r="F64" s="102">
        <f t="shared" si="14"/>
        <v>83.834128624923835</v>
      </c>
      <c r="G64" s="102">
        <f t="shared" si="3"/>
        <v>85.08354866078011</v>
      </c>
      <c r="N64" s="110"/>
      <c r="O64" s="12">
        <v>6871903</v>
      </c>
      <c r="P64" s="12">
        <v>7033087</v>
      </c>
    </row>
    <row r="65" spans="2:16" ht="15" thickBot="1" x14ac:dyDescent="0.25">
      <c r="B65" s="54" t="s">
        <v>153</v>
      </c>
      <c r="C65" s="102">
        <f t="shared" ref="C65:F65" si="15">+C19/$O65*100000</f>
        <v>45.563165886013458</v>
      </c>
      <c r="D65" s="102">
        <f t="shared" si="15"/>
        <v>29.12949219303831</v>
      </c>
      <c r="E65" s="102">
        <f t="shared" si="15"/>
        <v>27.905022388463689</v>
      </c>
      <c r="F65" s="102">
        <f t="shared" si="15"/>
        <v>56.325611010432482</v>
      </c>
      <c r="G65" s="102">
        <f t="shared" si="3"/>
        <v>65.691114402379384</v>
      </c>
      <c r="N65" s="110"/>
      <c r="O65" s="12">
        <v>1551692</v>
      </c>
      <c r="P65" s="12">
        <v>1572511</v>
      </c>
    </row>
    <row r="66" spans="2:16" ht="15" thickBot="1" x14ac:dyDescent="0.25">
      <c r="B66" s="54" t="s">
        <v>154</v>
      </c>
      <c r="C66" s="102">
        <f t="shared" ref="C66:F66" si="16">+C20/$O66*100000</f>
        <v>51.773772418564171</v>
      </c>
      <c r="D66" s="102">
        <f t="shared" si="16"/>
        <v>51.029896378067555</v>
      </c>
      <c r="E66" s="102">
        <f t="shared" si="16"/>
        <v>35.557274735738034</v>
      </c>
      <c r="F66" s="102">
        <f t="shared" si="16"/>
        <v>45.078888054094669</v>
      </c>
      <c r="G66" s="102">
        <f t="shared" si="3"/>
        <v>50.649237832035944</v>
      </c>
      <c r="N66" s="110"/>
      <c r="O66" s="12">
        <v>672155</v>
      </c>
      <c r="P66" s="12">
        <v>679181</v>
      </c>
    </row>
    <row r="67" spans="2:16" ht="15" thickBot="1" x14ac:dyDescent="0.25">
      <c r="B67" s="54" t="s">
        <v>51</v>
      </c>
      <c r="C67" s="102">
        <f t="shared" ref="C67:F67" si="17">+C21/$O67*100000</f>
        <v>111.31154508726699</v>
      </c>
      <c r="D67" s="102">
        <f t="shared" si="17"/>
        <v>93.218342987553143</v>
      </c>
      <c r="E67" s="102">
        <f t="shared" si="17"/>
        <v>77.651872353135985</v>
      </c>
      <c r="F67" s="102">
        <f t="shared" si="17"/>
        <v>95.113391586525665</v>
      </c>
      <c r="G67" s="102">
        <f t="shared" si="3"/>
        <v>104.89146715314064</v>
      </c>
      <c r="N67" s="110"/>
      <c r="O67" s="12">
        <v>2216302</v>
      </c>
      <c r="P67" s="12">
        <v>2229924</v>
      </c>
    </row>
    <row r="68" spans="2:16" ht="15" thickBot="1" x14ac:dyDescent="0.25">
      <c r="B68" s="54" t="s">
        <v>11</v>
      </c>
      <c r="C68" s="102">
        <f t="shared" ref="C68:F68" si="18">+C22/$O68*100000</f>
        <v>77.882103251189946</v>
      </c>
      <c r="D68" s="102">
        <f t="shared" si="18"/>
        <v>67.332336276925176</v>
      </c>
      <c r="E68" s="102">
        <f t="shared" si="18"/>
        <v>62.367740053741755</v>
      </c>
      <c r="F68" s="102">
        <f t="shared" si="18"/>
        <v>74.779230611700314</v>
      </c>
      <c r="G68" s="102">
        <f t="shared" si="3"/>
        <v>74.617891643721151</v>
      </c>
      <c r="N68" s="110"/>
      <c r="O68" s="12">
        <v>322282</v>
      </c>
      <c r="P68" s="12">
        <v>324319</v>
      </c>
    </row>
    <row r="69" spans="2:16" ht="15" thickBot="1" x14ac:dyDescent="0.25">
      <c r="B69" s="56" t="s">
        <v>22</v>
      </c>
      <c r="C69" s="103">
        <f t="shared" ref="C69:F69" si="19">+C23/$O69*100000</f>
        <v>65.140407285285846</v>
      </c>
      <c r="D69" s="103">
        <f t="shared" si="19"/>
        <v>73.762574019148985</v>
      </c>
      <c r="E69" s="103">
        <f t="shared" si="19"/>
        <v>61.600868505489643</v>
      </c>
      <c r="F69" s="103">
        <f t="shared" si="19"/>
        <v>68.091409358453191</v>
      </c>
      <c r="G69" s="103">
        <f t="shared" si="3"/>
        <v>73.261338574792291</v>
      </c>
      <c r="N69" s="110"/>
      <c r="O69" s="12">
        <v>48085361</v>
      </c>
      <c r="P69" s="12">
        <v>48692804</v>
      </c>
    </row>
    <row r="70" spans="2:16" ht="13.5" thickBot="1" x14ac:dyDescent="0.25">
      <c r="C70" s="102"/>
      <c r="D70" s="102"/>
      <c r="E70" s="102"/>
      <c r="F70" s="102"/>
      <c r="G70" s="102"/>
    </row>
    <row r="71" spans="2:16" ht="13.5" thickBot="1" x14ac:dyDescent="0.25">
      <c r="C71" s="102"/>
      <c r="D71" s="102"/>
      <c r="E71" s="102"/>
      <c r="F71" s="102"/>
      <c r="G71" s="102"/>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2024-06-06T07:01:02Z</dcterms:modified>
</cp:coreProperties>
</file>